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715" windowHeight="8760"/>
  </bookViews>
  <sheets>
    <sheet name="Recours à l'IVG - dom" sheetId="1" r:id="rId1"/>
    <sheet name="Age de la mère - enr" sheetId="3" r:id="rId2"/>
    <sheet name="Age de la mère - dom" sheetId="10" r:id="rId3"/>
    <sheet name="Fuite" sheetId="4" r:id="rId4"/>
    <sheet name="Attractivité" sheetId="11" r:id="rId5"/>
    <sheet name="Age gestationnel" sheetId="5" r:id="rId6"/>
    <sheet name="Méthodes par dept_enr " sheetId="6" r:id="rId7"/>
    <sheet name="Méthodes par ES" sheetId="7" r:id="rId8"/>
    <sheet name="Méthodes par statut" sheetId="12" r:id="rId9"/>
    <sheet name="Selon le statut de l'ES" sheetId="8" r:id="rId10"/>
    <sheet name="Evolution IVG par mois" sheetId="9" r:id="rId11"/>
  </sheets>
  <definedNames>
    <definedName name="_xlnm._FilterDatabase" localSheetId="7" hidden="1">'Méthodes par ES'!$B$4:$AU$116</definedName>
    <definedName name="_xlnm._FilterDatabase" localSheetId="8" hidden="1">'Méthodes par statut'!$A$6:$L$9</definedName>
  </definedNames>
  <calcPr calcId="145621"/>
</workbook>
</file>

<file path=xl/calcChain.xml><?xml version="1.0" encoding="utf-8"?>
<calcChain xmlns="http://schemas.openxmlformats.org/spreadsheetml/2006/main">
  <c r="AJ116" i="7" l="1"/>
  <c r="AH116" i="7"/>
  <c r="AF116" i="7"/>
  <c r="AB116" i="7"/>
  <c r="AJ115" i="7"/>
  <c r="AH115" i="7"/>
  <c r="AD115" i="7"/>
  <c r="AB115" i="7"/>
  <c r="AJ114" i="7"/>
  <c r="AH114" i="7"/>
  <c r="AD114" i="7"/>
  <c r="AB114" i="7"/>
  <c r="AJ113" i="7"/>
  <c r="AH113" i="7"/>
  <c r="AB113" i="7"/>
  <c r="AH111" i="7"/>
  <c r="AJ110" i="7"/>
  <c r="AH110" i="7"/>
  <c r="AF110" i="7"/>
  <c r="AD110" i="7"/>
  <c r="AB110" i="7"/>
  <c r="AH109" i="7"/>
  <c r="AF109" i="7"/>
  <c r="AD109" i="7"/>
  <c r="AB109" i="7"/>
  <c r="AJ108" i="7"/>
  <c r="AH108" i="7"/>
  <c r="AF108" i="7"/>
  <c r="AD108" i="7"/>
  <c r="AB108" i="7"/>
  <c r="AJ107" i="7"/>
  <c r="AH107" i="7"/>
  <c r="AD107" i="7"/>
  <c r="AB107" i="7"/>
  <c r="AJ106" i="7"/>
  <c r="AH106" i="7"/>
  <c r="AD106" i="7"/>
  <c r="AB106" i="7"/>
  <c r="AJ105" i="7"/>
  <c r="AH105" i="7"/>
  <c r="AD105" i="7"/>
  <c r="AJ104" i="7"/>
  <c r="AH104" i="7"/>
  <c r="AD104" i="7"/>
  <c r="AB104" i="7"/>
  <c r="AJ103" i="7"/>
  <c r="AH103" i="7"/>
  <c r="AB103" i="7"/>
  <c r="AJ102" i="7"/>
  <c r="AH102" i="7"/>
  <c r="AD102" i="7"/>
  <c r="AB102" i="7"/>
  <c r="AJ101" i="7"/>
  <c r="AH101" i="7"/>
  <c r="AJ100" i="7"/>
  <c r="AH100" i="7"/>
  <c r="AF100" i="7"/>
  <c r="AD100" i="7"/>
  <c r="AB100" i="7"/>
  <c r="AJ99" i="7"/>
  <c r="AH99" i="7"/>
  <c r="AF99" i="7"/>
  <c r="AD99" i="7"/>
  <c r="AB99" i="7"/>
  <c r="AJ98" i="7"/>
  <c r="AH98" i="7"/>
  <c r="AD98" i="7"/>
  <c r="AB98" i="7"/>
  <c r="AH97" i="7"/>
  <c r="AF97" i="7"/>
  <c r="AD97" i="7"/>
  <c r="AB97" i="7"/>
  <c r="AJ96" i="7"/>
  <c r="AH96" i="7"/>
  <c r="AD96" i="7"/>
  <c r="AB96" i="7"/>
  <c r="AH95" i="7"/>
  <c r="AB95" i="7"/>
  <c r="AJ94" i="7"/>
  <c r="AH94" i="7"/>
  <c r="AH93" i="7"/>
  <c r="AD93" i="7"/>
  <c r="AB93" i="7"/>
  <c r="AJ92" i="7"/>
  <c r="AH92" i="7"/>
  <c r="AD92" i="7"/>
  <c r="AB92" i="7"/>
  <c r="AH91" i="7"/>
  <c r="AB91" i="7"/>
  <c r="AH90" i="7"/>
  <c r="AD90" i="7"/>
  <c r="AB90" i="7"/>
  <c r="AJ89" i="7"/>
  <c r="AH89" i="7"/>
  <c r="AD89" i="7"/>
  <c r="AJ88" i="7"/>
  <c r="AH88" i="7"/>
  <c r="AD88" i="7"/>
  <c r="AB88" i="7"/>
  <c r="AJ87" i="7"/>
  <c r="AH87" i="7"/>
  <c r="AF87" i="7"/>
  <c r="AD87" i="7"/>
  <c r="AB87" i="7"/>
  <c r="AH86" i="7"/>
  <c r="AF86" i="7"/>
  <c r="AD86" i="7"/>
  <c r="AB86" i="7"/>
  <c r="AJ85" i="7"/>
  <c r="AH85" i="7"/>
  <c r="AF85" i="7"/>
  <c r="AD85" i="7"/>
  <c r="AB85" i="7"/>
  <c r="AH84" i="7"/>
  <c r="AF84" i="7"/>
  <c r="AD84" i="7"/>
  <c r="AB84" i="7"/>
  <c r="AJ83" i="7"/>
  <c r="AH83" i="7"/>
  <c r="AF83" i="7"/>
  <c r="AD83" i="7"/>
  <c r="AB83" i="7"/>
  <c r="AH82" i="7"/>
  <c r="AD82" i="7"/>
  <c r="AJ81" i="7"/>
  <c r="AH81" i="7"/>
  <c r="AF81" i="7"/>
  <c r="AD81" i="7"/>
  <c r="AB81" i="7"/>
  <c r="AH80" i="7"/>
  <c r="AB80" i="7"/>
  <c r="AJ78" i="7"/>
  <c r="AH78" i="7"/>
  <c r="AB78" i="7"/>
  <c r="AJ77" i="7"/>
  <c r="AH77" i="7"/>
  <c r="AF77" i="7"/>
  <c r="AD77" i="7"/>
  <c r="AB77" i="7"/>
  <c r="AH76" i="7"/>
  <c r="AD76" i="7"/>
  <c r="AB76" i="7"/>
  <c r="AH75" i="7"/>
  <c r="AJ74" i="7"/>
  <c r="AH74" i="7"/>
  <c r="AF74" i="7"/>
  <c r="AD74" i="7"/>
  <c r="AB74" i="7"/>
  <c r="AJ73" i="7"/>
  <c r="AH73" i="7"/>
  <c r="AD73" i="7"/>
  <c r="AB73" i="7"/>
  <c r="AJ72" i="7"/>
  <c r="AH72" i="7"/>
  <c r="AD72" i="7"/>
  <c r="AB72" i="7"/>
  <c r="AF71" i="7"/>
  <c r="AD71" i="7"/>
  <c r="AH70" i="7"/>
  <c r="AF70" i="7"/>
  <c r="AD70" i="7"/>
  <c r="AB70" i="7"/>
  <c r="AH69" i="7"/>
  <c r="AD69" i="7"/>
  <c r="AB69" i="7"/>
  <c r="AJ68" i="7"/>
  <c r="AH68" i="7"/>
  <c r="AD68" i="7"/>
  <c r="AB68" i="7"/>
  <c r="AJ67" i="7"/>
  <c r="AH67" i="7"/>
  <c r="AB67" i="7"/>
  <c r="AH65" i="7"/>
  <c r="AF65" i="7"/>
  <c r="AD65" i="7"/>
  <c r="AB65" i="7"/>
  <c r="AJ64" i="7"/>
  <c r="AH64" i="7"/>
  <c r="AD64" i="7"/>
  <c r="AB64" i="7"/>
  <c r="AJ63" i="7"/>
  <c r="AH63" i="7"/>
  <c r="AD63" i="7"/>
  <c r="AB63" i="7"/>
  <c r="AJ62" i="7"/>
  <c r="AH62" i="7"/>
  <c r="AB62" i="7"/>
  <c r="AJ61" i="7"/>
  <c r="AH61" i="7"/>
  <c r="AD61" i="7"/>
  <c r="AB61" i="7"/>
  <c r="AJ60" i="7"/>
  <c r="AH60" i="7"/>
  <c r="AF60" i="7"/>
  <c r="AD60" i="7"/>
  <c r="AB60" i="7"/>
  <c r="AH59" i="7"/>
  <c r="AB59" i="7"/>
  <c r="AJ58" i="7"/>
  <c r="AH58" i="7"/>
  <c r="AD58" i="7"/>
  <c r="AB58" i="7"/>
  <c r="AJ57" i="7"/>
  <c r="AH57" i="7"/>
  <c r="AD57" i="7"/>
  <c r="AB57" i="7"/>
  <c r="AH56" i="7"/>
  <c r="AD56" i="7"/>
  <c r="AB56" i="7"/>
  <c r="AJ55" i="7"/>
  <c r="AH55" i="7"/>
  <c r="AD55" i="7"/>
  <c r="AB55" i="7"/>
  <c r="AH54" i="7"/>
  <c r="AF54" i="7"/>
  <c r="AD54" i="7"/>
  <c r="AB54" i="7"/>
  <c r="AJ53" i="7"/>
  <c r="AH53" i="7"/>
  <c r="AF53" i="7"/>
  <c r="AD53" i="7"/>
  <c r="AB53" i="7"/>
  <c r="AJ52" i="7"/>
  <c r="AH52" i="7"/>
  <c r="AF52" i="7"/>
  <c r="AD52" i="7"/>
  <c r="AB52" i="7"/>
  <c r="AJ51" i="7"/>
  <c r="AH51" i="7"/>
  <c r="AD51" i="7"/>
  <c r="AB51" i="7"/>
  <c r="AH50" i="7"/>
  <c r="AJ49" i="7"/>
  <c r="AH49" i="7"/>
  <c r="AB49" i="7"/>
  <c r="AH48" i="7"/>
  <c r="AD48" i="7"/>
  <c r="AB48" i="7"/>
  <c r="AH46" i="7"/>
  <c r="AB46" i="7"/>
  <c r="AJ45" i="7"/>
  <c r="AH45" i="7"/>
  <c r="AF45" i="7"/>
  <c r="AD45" i="7"/>
  <c r="AB45" i="7"/>
  <c r="AH44" i="7"/>
  <c r="AD44" i="7"/>
  <c r="AB44" i="7"/>
  <c r="AJ43" i="7"/>
  <c r="AH43" i="7"/>
  <c r="AD43" i="7"/>
  <c r="AB43" i="7"/>
  <c r="AH42" i="7"/>
  <c r="AB42" i="7"/>
  <c r="AJ41" i="7"/>
  <c r="AH41" i="7"/>
  <c r="AD41" i="7"/>
  <c r="AB41" i="7"/>
  <c r="AJ40" i="7"/>
  <c r="AH40" i="7"/>
  <c r="AF40" i="7"/>
  <c r="AD40" i="7"/>
  <c r="AB40" i="7"/>
  <c r="AJ39" i="7"/>
  <c r="AH39" i="7"/>
  <c r="AD39" i="7"/>
  <c r="AB39" i="7"/>
  <c r="AJ38" i="7"/>
  <c r="AH38" i="7"/>
  <c r="AF38" i="7"/>
  <c r="AD38" i="7"/>
  <c r="AB38" i="7"/>
  <c r="AJ37" i="7"/>
  <c r="AH37" i="7"/>
  <c r="AD37" i="7"/>
  <c r="AB37" i="7"/>
  <c r="AH36" i="7"/>
  <c r="AH35" i="7"/>
  <c r="AJ34" i="7"/>
  <c r="AD34" i="7"/>
  <c r="AB34" i="7"/>
  <c r="AJ33" i="7"/>
  <c r="AH33" i="7"/>
  <c r="AD33" i="7"/>
  <c r="AH32" i="7"/>
  <c r="AD32" i="7"/>
  <c r="AB32" i="7"/>
  <c r="AH31" i="7"/>
  <c r="AD31" i="7"/>
  <c r="AB31" i="7"/>
  <c r="AJ30" i="7"/>
  <c r="AH30" i="7"/>
  <c r="AD30" i="7"/>
  <c r="AB30" i="7"/>
  <c r="AJ29" i="7"/>
  <c r="AH29" i="7"/>
  <c r="AD29" i="7"/>
  <c r="AB29" i="7"/>
  <c r="AJ28" i="7"/>
  <c r="AH28" i="7"/>
  <c r="AD28" i="7"/>
  <c r="AB28" i="7"/>
  <c r="AH27" i="7"/>
  <c r="AD27" i="7"/>
  <c r="AB27" i="7"/>
  <c r="AJ26" i="7"/>
  <c r="AH26" i="7"/>
  <c r="AB26" i="7"/>
  <c r="AJ25" i="7"/>
  <c r="AH25" i="7"/>
  <c r="AJ24" i="7"/>
  <c r="AH24" i="7"/>
  <c r="AD24" i="7"/>
  <c r="AH23" i="7"/>
  <c r="AB23" i="7"/>
  <c r="AJ22" i="7"/>
  <c r="AH22" i="7"/>
  <c r="AD22" i="7"/>
  <c r="AB22" i="7"/>
  <c r="AJ20" i="7"/>
  <c r="AH20" i="7"/>
  <c r="AF20" i="7"/>
  <c r="AD20" i="7"/>
  <c r="AB20" i="7"/>
  <c r="AH18" i="7"/>
  <c r="AJ17" i="7"/>
  <c r="AH17" i="7"/>
  <c r="AD17" i="7"/>
  <c r="AB17" i="7"/>
  <c r="AH16" i="7"/>
  <c r="AF16" i="7"/>
  <c r="AD16" i="7"/>
  <c r="AB16" i="7"/>
  <c r="AJ15" i="7"/>
  <c r="AH15" i="7"/>
  <c r="AD15" i="7"/>
  <c r="AB15" i="7"/>
  <c r="AJ14" i="7"/>
  <c r="AH14" i="7"/>
  <c r="AD14" i="7"/>
  <c r="AB14" i="7"/>
  <c r="AH13" i="7"/>
  <c r="AD13" i="7"/>
  <c r="AB13" i="7"/>
  <c r="AJ12" i="7"/>
  <c r="AH12" i="7"/>
  <c r="AF12" i="7"/>
  <c r="AD12" i="7"/>
  <c r="AB12" i="7"/>
  <c r="AJ11" i="7"/>
  <c r="AH11" i="7"/>
  <c r="AD11" i="7"/>
  <c r="AB11" i="7"/>
  <c r="AJ10" i="7"/>
  <c r="AH10" i="7"/>
  <c r="AF10" i="7"/>
  <c r="AD10" i="7"/>
  <c r="AB10" i="7"/>
  <c r="AJ8" i="7"/>
  <c r="AH8" i="7"/>
  <c r="AF8" i="7"/>
  <c r="AD8" i="7"/>
  <c r="AJ7" i="7"/>
  <c r="AH7" i="7"/>
  <c r="AD7" i="7"/>
  <c r="AB7" i="7"/>
  <c r="Y116" i="7"/>
  <c r="W116" i="7"/>
  <c r="U116" i="7"/>
  <c r="S116" i="7"/>
  <c r="Q116" i="7"/>
  <c r="Y115" i="7"/>
  <c r="W115" i="7"/>
  <c r="S115" i="7"/>
  <c r="Q115" i="7"/>
  <c r="W114" i="7"/>
  <c r="S114" i="7"/>
  <c r="Q114" i="7"/>
  <c r="Y113" i="7"/>
  <c r="W113" i="7"/>
  <c r="S113" i="7"/>
  <c r="Q113" i="7"/>
  <c r="W111" i="7"/>
  <c r="Y110" i="7"/>
  <c r="W110" i="7"/>
  <c r="U110" i="7"/>
  <c r="S110" i="7"/>
  <c r="Q110" i="7"/>
  <c r="W109" i="7"/>
  <c r="S109" i="7"/>
  <c r="Q109" i="7"/>
  <c r="W108" i="7"/>
  <c r="U108" i="7"/>
  <c r="S108" i="7"/>
  <c r="Q108" i="7"/>
  <c r="Y107" i="7"/>
  <c r="W107" i="7"/>
  <c r="S107" i="7"/>
  <c r="Q107" i="7"/>
  <c r="Y106" i="7"/>
  <c r="W106" i="7"/>
  <c r="U106" i="7"/>
  <c r="S106" i="7"/>
  <c r="Q106" i="7"/>
  <c r="Y105" i="7"/>
  <c r="S105" i="7"/>
  <c r="W104" i="7"/>
  <c r="U104" i="7"/>
  <c r="S104" i="7"/>
  <c r="Q104" i="7"/>
  <c r="Y103" i="7"/>
  <c r="W103" i="7"/>
  <c r="Q103" i="7"/>
  <c r="W102" i="7"/>
  <c r="S102" i="7"/>
  <c r="Q102" i="7"/>
  <c r="W101" i="7"/>
  <c r="W100" i="7"/>
  <c r="S100" i="7"/>
  <c r="Q100" i="7"/>
  <c r="Y99" i="7"/>
  <c r="W99" i="7"/>
  <c r="U99" i="7"/>
  <c r="S99" i="7"/>
  <c r="Q99" i="7"/>
  <c r="Y98" i="7"/>
  <c r="W98" i="7"/>
  <c r="S98" i="7"/>
  <c r="Q98" i="7"/>
  <c r="W97" i="7"/>
  <c r="U97" i="7"/>
  <c r="S97" i="7"/>
  <c r="Q97" i="7"/>
  <c r="W96" i="7"/>
  <c r="S96" i="7"/>
  <c r="Q96" i="7"/>
  <c r="W95" i="7"/>
  <c r="Q95" i="7"/>
  <c r="Y94" i="7"/>
  <c r="W94" i="7"/>
  <c r="Y93" i="7"/>
  <c r="W93" i="7"/>
  <c r="S93" i="7"/>
  <c r="Q93" i="7"/>
  <c r="Y92" i="7"/>
  <c r="W92" i="7"/>
  <c r="S92" i="7"/>
  <c r="Q92" i="7"/>
  <c r="Y91" i="7"/>
  <c r="W91" i="7"/>
  <c r="U91" i="7"/>
  <c r="Q91" i="7"/>
  <c r="Y90" i="7"/>
  <c r="W90" i="7"/>
  <c r="S90" i="7"/>
  <c r="Q90" i="7"/>
  <c r="Y89" i="7"/>
  <c r="W89" i="7"/>
  <c r="S89" i="7"/>
  <c r="Y88" i="7"/>
  <c r="W88" i="7"/>
  <c r="U88" i="7"/>
  <c r="S88" i="7"/>
  <c r="Q88" i="7"/>
  <c r="W87" i="7"/>
  <c r="U87" i="7"/>
  <c r="S87" i="7"/>
  <c r="Q87" i="7"/>
  <c r="Y86" i="7"/>
  <c r="W86" i="7"/>
  <c r="U86" i="7"/>
  <c r="S86" i="7"/>
  <c r="Q86" i="7"/>
  <c r="W85" i="7"/>
  <c r="U85" i="7"/>
  <c r="S85" i="7"/>
  <c r="Q85" i="7"/>
  <c r="W84" i="7"/>
  <c r="U84" i="7"/>
  <c r="S84" i="7"/>
  <c r="Q84" i="7"/>
  <c r="W83" i="7"/>
  <c r="S83" i="7"/>
  <c r="Q83" i="7"/>
  <c r="Y82" i="7"/>
  <c r="W82" i="7"/>
  <c r="S82" i="7"/>
  <c r="Y81" i="7"/>
  <c r="W81" i="7"/>
  <c r="U81" i="7"/>
  <c r="S81" i="7"/>
  <c r="Q81" i="7"/>
  <c r="W80" i="7"/>
  <c r="Q80" i="7"/>
  <c r="W78" i="7"/>
  <c r="Q78" i="7"/>
  <c r="Y77" i="7"/>
  <c r="W77" i="7"/>
  <c r="S77" i="7"/>
  <c r="Q77" i="7"/>
  <c r="W76" i="7"/>
  <c r="S76" i="7"/>
  <c r="Q76" i="7"/>
  <c r="Y75" i="7"/>
  <c r="W75" i="7"/>
  <c r="Y74" i="7"/>
  <c r="W74" i="7"/>
  <c r="U74" i="7"/>
  <c r="S74" i="7"/>
  <c r="Q74" i="7"/>
  <c r="Y73" i="7"/>
  <c r="W73" i="7"/>
  <c r="S73" i="7"/>
  <c r="Q73" i="7"/>
  <c r="Y72" i="7"/>
  <c r="W72" i="7"/>
  <c r="S72" i="7"/>
  <c r="Q72" i="7"/>
  <c r="U71" i="7"/>
  <c r="S71" i="7"/>
  <c r="W70" i="7"/>
  <c r="U70" i="7"/>
  <c r="S70" i="7"/>
  <c r="Q70" i="7"/>
  <c r="W69" i="7"/>
  <c r="S69" i="7"/>
  <c r="Q69" i="7"/>
  <c r="Y68" i="7"/>
  <c r="W68" i="7"/>
  <c r="S68" i="7"/>
  <c r="Q68" i="7"/>
  <c r="Y67" i="7"/>
  <c r="W67" i="7"/>
  <c r="Q67" i="7"/>
  <c r="W65" i="7"/>
  <c r="U65" i="7"/>
  <c r="S65" i="7"/>
  <c r="Q65" i="7"/>
  <c r="W64" i="7"/>
  <c r="U64" i="7"/>
  <c r="S64" i="7"/>
  <c r="Q64" i="7"/>
  <c r="W63" i="7"/>
  <c r="S63" i="7"/>
  <c r="Q63" i="7"/>
  <c r="W62" i="7"/>
  <c r="Q62" i="7"/>
  <c r="W61" i="7"/>
  <c r="S61" i="7"/>
  <c r="Q61" i="7"/>
  <c r="Y60" i="7"/>
  <c r="W60" i="7"/>
  <c r="U60" i="7"/>
  <c r="S60" i="7"/>
  <c r="Q60" i="7"/>
  <c r="W59" i="7"/>
  <c r="Q59" i="7"/>
  <c r="W58" i="7"/>
  <c r="S58" i="7"/>
  <c r="Q58" i="7"/>
  <c r="Y57" i="7"/>
  <c r="W57" i="7"/>
  <c r="S57" i="7"/>
  <c r="Q57" i="7"/>
  <c r="Y56" i="7"/>
  <c r="W56" i="7"/>
  <c r="U56" i="7"/>
  <c r="S56" i="7"/>
  <c r="Q56" i="7"/>
  <c r="Y55" i="7"/>
  <c r="W55" i="7"/>
  <c r="S55" i="7"/>
  <c r="Q55" i="7"/>
  <c r="W54" i="7"/>
  <c r="S54" i="7"/>
  <c r="Q54" i="7"/>
  <c r="Y53" i="7"/>
  <c r="W53" i="7"/>
  <c r="U53" i="7"/>
  <c r="S53" i="7"/>
  <c r="Q53" i="7"/>
  <c r="Y52" i="7"/>
  <c r="W52" i="7"/>
  <c r="U52" i="7"/>
  <c r="S52" i="7"/>
  <c r="Q52" i="7"/>
  <c r="Y51" i="7"/>
  <c r="W51" i="7"/>
  <c r="S51" i="7"/>
  <c r="Q51" i="7"/>
  <c r="Y49" i="7"/>
  <c r="W49" i="7"/>
  <c r="Q49" i="7"/>
  <c r="W48" i="7"/>
  <c r="S48" i="7"/>
  <c r="Q48" i="7"/>
  <c r="W46" i="7"/>
  <c r="Q46" i="7"/>
  <c r="Y45" i="7"/>
  <c r="W45" i="7"/>
  <c r="U45" i="7"/>
  <c r="S45" i="7"/>
  <c r="Q45" i="7"/>
  <c r="W44" i="7"/>
  <c r="S44" i="7"/>
  <c r="Q44" i="7"/>
  <c r="Y43" i="7"/>
  <c r="W43" i="7"/>
  <c r="S43" i="7"/>
  <c r="Q43" i="7"/>
  <c r="W41" i="7"/>
  <c r="U41" i="7"/>
  <c r="S41" i="7"/>
  <c r="Q41" i="7"/>
  <c r="Y40" i="7"/>
  <c r="W40" i="7"/>
  <c r="U40" i="7"/>
  <c r="S40" i="7"/>
  <c r="Q40" i="7"/>
  <c r="Y39" i="7"/>
  <c r="W39" i="7"/>
  <c r="S39" i="7"/>
  <c r="Q39" i="7"/>
  <c r="W38" i="7"/>
  <c r="S38" i="7"/>
  <c r="Q38" i="7"/>
  <c r="W37" i="7"/>
  <c r="Q37" i="7"/>
  <c r="W36" i="7"/>
  <c r="Y34" i="7"/>
  <c r="W34" i="7"/>
  <c r="S34" i="7"/>
  <c r="Y33" i="7"/>
  <c r="W33" i="7"/>
  <c r="S33" i="7"/>
  <c r="W32" i="7"/>
  <c r="S32" i="7"/>
  <c r="Q32" i="7"/>
  <c r="W31" i="7"/>
  <c r="S31" i="7"/>
  <c r="Q31" i="7"/>
  <c r="Y30" i="7"/>
  <c r="W30" i="7"/>
  <c r="U30" i="7"/>
  <c r="S30" i="7"/>
  <c r="Q30" i="7"/>
  <c r="Y29" i="7"/>
  <c r="W29" i="7"/>
  <c r="S29" i="7"/>
  <c r="Q29" i="7"/>
  <c r="Y28" i="7"/>
  <c r="W28" i="7"/>
  <c r="S28" i="7"/>
  <c r="Q28" i="7"/>
  <c r="W27" i="7"/>
  <c r="S27" i="7"/>
  <c r="Q27" i="7"/>
  <c r="Y26" i="7"/>
  <c r="W26" i="7"/>
  <c r="S26" i="7"/>
  <c r="Q26" i="7"/>
  <c r="Y25" i="7"/>
  <c r="W25" i="7"/>
  <c r="Y24" i="7"/>
  <c r="W24" i="7"/>
  <c r="S24" i="7"/>
  <c r="W23" i="7"/>
  <c r="Q23" i="7"/>
  <c r="Y22" i="7"/>
  <c r="W22" i="7"/>
  <c r="U22" i="7"/>
  <c r="S22" i="7"/>
  <c r="Q22" i="7"/>
  <c r="Y20" i="7"/>
  <c r="W20" i="7"/>
  <c r="U20" i="7"/>
  <c r="S20" i="7"/>
  <c r="Q20" i="7"/>
  <c r="W17" i="7"/>
  <c r="S17" i="7"/>
  <c r="Q17" i="7"/>
  <c r="W16" i="7"/>
  <c r="U16" i="7"/>
  <c r="S16" i="7"/>
  <c r="Q16" i="7"/>
  <c r="W15" i="7"/>
  <c r="S15" i="7"/>
  <c r="Q15" i="7"/>
  <c r="Y14" i="7"/>
  <c r="W14" i="7"/>
  <c r="U14" i="7"/>
  <c r="S14" i="7"/>
  <c r="Q14" i="7"/>
  <c r="Y12" i="7"/>
  <c r="W12" i="7"/>
  <c r="U12" i="7"/>
  <c r="S12" i="7"/>
  <c r="Q12" i="7"/>
  <c r="W11" i="7"/>
  <c r="S11" i="7"/>
  <c r="Q11" i="7"/>
  <c r="Y10" i="7"/>
  <c r="W10" i="7"/>
  <c r="U10" i="7"/>
  <c r="S10" i="7"/>
  <c r="Q10" i="7"/>
  <c r="Y8" i="7"/>
  <c r="W8" i="7"/>
  <c r="S8" i="7"/>
  <c r="Y7" i="7"/>
  <c r="W7" i="7"/>
  <c r="S7" i="7"/>
  <c r="Q7" i="7"/>
  <c r="N116" i="7"/>
  <c r="N115" i="7"/>
  <c r="N114" i="7"/>
  <c r="N113" i="7"/>
  <c r="N110" i="7"/>
  <c r="N107" i="7"/>
  <c r="N106" i="7"/>
  <c r="N103" i="7"/>
  <c r="N102" i="7"/>
  <c r="N100" i="7"/>
  <c r="N99" i="7"/>
  <c r="N98" i="7"/>
  <c r="N97" i="7"/>
  <c r="N92" i="7"/>
  <c r="N91" i="7"/>
  <c r="N90" i="7"/>
  <c r="N88" i="7"/>
  <c r="N86" i="7"/>
  <c r="N85" i="7"/>
  <c r="N84" i="7"/>
  <c r="N83" i="7"/>
  <c r="N82" i="7"/>
  <c r="N81" i="7"/>
  <c r="N77" i="7"/>
  <c r="N76" i="7"/>
  <c r="N75" i="7"/>
  <c r="N74" i="7"/>
  <c r="N73" i="7"/>
  <c r="N70" i="7"/>
  <c r="N68" i="7"/>
  <c r="N67" i="7"/>
  <c r="N63" i="7"/>
  <c r="N62" i="7"/>
  <c r="N60" i="7"/>
  <c r="N59" i="7"/>
  <c r="N58" i="7"/>
  <c r="N57" i="7"/>
  <c r="N53" i="7"/>
  <c r="N51" i="7"/>
  <c r="N49" i="7"/>
  <c r="N44" i="7"/>
  <c r="N43" i="7"/>
  <c r="N40" i="7"/>
  <c r="N39" i="7"/>
  <c r="N37" i="7"/>
  <c r="N36" i="7"/>
  <c r="N34" i="7"/>
  <c r="N33" i="7"/>
  <c r="N32" i="7"/>
  <c r="N31" i="7"/>
  <c r="N29" i="7"/>
  <c r="N28" i="7"/>
  <c r="N26" i="7"/>
  <c r="N25" i="7"/>
  <c r="N24" i="7"/>
  <c r="N22" i="7"/>
  <c r="N17" i="7"/>
  <c r="N14" i="7"/>
  <c r="N12" i="7"/>
  <c r="N11" i="7"/>
  <c r="N10" i="7"/>
  <c r="N8" i="7"/>
  <c r="N7" i="7"/>
  <c r="J31" i="10" l="1"/>
  <c r="B15" i="10"/>
  <c r="C15" i="10"/>
  <c r="D15" i="10"/>
  <c r="E15" i="10"/>
  <c r="F15" i="10"/>
  <c r="G15" i="10"/>
  <c r="H15" i="10"/>
  <c r="I15" i="10"/>
  <c r="J15" i="10" l="1"/>
  <c r="L30" i="12"/>
  <c r="L29" i="12"/>
  <c r="L28" i="12"/>
  <c r="J30" i="12"/>
  <c r="J29" i="12"/>
  <c r="J28" i="12"/>
  <c r="H30" i="12"/>
  <c r="H29" i="12"/>
  <c r="H28" i="12"/>
  <c r="F30" i="12"/>
  <c r="F29" i="12"/>
  <c r="F28" i="12"/>
  <c r="D30" i="12"/>
  <c r="D29" i="12"/>
  <c r="D28" i="12"/>
  <c r="J23" i="12"/>
  <c r="J22" i="12"/>
  <c r="J21" i="12"/>
  <c r="H23" i="12"/>
  <c r="H22" i="12"/>
  <c r="H21" i="12"/>
  <c r="F23" i="12"/>
  <c r="F22" i="12"/>
  <c r="F21" i="12"/>
  <c r="D23" i="12"/>
  <c r="D22" i="12"/>
  <c r="D21" i="12"/>
  <c r="L23" i="12"/>
  <c r="L22" i="12"/>
  <c r="L21" i="12"/>
  <c r="L16" i="12"/>
  <c r="L14" i="12"/>
  <c r="J16" i="12"/>
  <c r="J15" i="12"/>
  <c r="J14" i="12"/>
  <c r="H16" i="12"/>
  <c r="H15" i="12"/>
  <c r="H14" i="12"/>
  <c r="F16" i="12"/>
  <c r="F15" i="12"/>
  <c r="F14" i="12"/>
  <c r="D16" i="12"/>
  <c r="D15" i="12"/>
  <c r="D14" i="12"/>
  <c r="J205" i="11"/>
  <c r="F205" i="11"/>
  <c r="J203" i="11"/>
  <c r="F203" i="11"/>
  <c r="J201" i="11"/>
  <c r="F201" i="11"/>
  <c r="J199" i="11"/>
  <c r="F199" i="11"/>
  <c r="J197" i="11"/>
  <c r="F197" i="11"/>
  <c r="J195" i="11"/>
  <c r="F195" i="11"/>
  <c r="J193" i="11"/>
  <c r="F193" i="11"/>
  <c r="J191" i="11"/>
  <c r="F191" i="11"/>
  <c r="J189" i="11"/>
  <c r="F189" i="11"/>
  <c r="J204" i="11"/>
  <c r="F204" i="11"/>
  <c r="J202" i="11"/>
  <c r="F202" i="11"/>
  <c r="J200" i="11"/>
  <c r="F200" i="11"/>
  <c r="J198" i="11"/>
  <c r="F198" i="11"/>
  <c r="J196" i="11"/>
  <c r="F196" i="11"/>
  <c r="J194" i="11"/>
  <c r="F194" i="11"/>
  <c r="J192" i="11"/>
  <c r="F192" i="11"/>
  <c r="J190" i="11"/>
  <c r="F190" i="11"/>
  <c r="J188" i="11"/>
  <c r="F188" i="11"/>
  <c r="I187" i="11"/>
  <c r="E187" i="11"/>
  <c r="J186" i="11"/>
  <c r="F186" i="11"/>
  <c r="D181" i="11"/>
  <c r="D205" i="11" s="1"/>
  <c r="E181" i="11"/>
  <c r="E205" i="11" s="1"/>
  <c r="F181" i="11"/>
  <c r="F187" i="11" s="1"/>
  <c r="G181" i="11"/>
  <c r="G187" i="11" s="1"/>
  <c r="H181" i="11"/>
  <c r="H187" i="11" s="1"/>
  <c r="I181" i="11"/>
  <c r="I205" i="11" s="1"/>
  <c r="J181" i="11"/>
  <c r="J187" i="11" s="1"/>
  <c r="C181" i="11"/>
  <c r="C187" i="11" s="1"/>
  <c r="D180" i="11"/>
  <c r="D204" i="11" s="1"/>
  <c r="E180" i="11"/>
  <c r="E204" i="11" s="1"/>
  <c r="F180" i="11"/>
  <c r="G180" i="11"/>
  <c r="G204" i="11" s="1"/>
  <c r="H180" i="11"/>
  <c r="H204" i="11" s="1"/>
  <c r="I180" i="11"/>
  <c r="I204" i="11" s="1"/>
  <c r="J180" i="11"/>
  <c r="C180" i="11"/>
  <c r="C204" i="11" s="1"/>
  <c r="J154" i="11"/>
  <c r="F154" i="11"/>
  <c r="J152" i="11"/>
  <c r="F152" i="11"/>
  <c r="J150" i="11"/>
  <c r="F150" i="11"/>
  <c r="J148" i="11"/>
  <c r="F148" i="11"/>
  <c r="J146" i="11"/>
  <c r="F146" i="11"/>
  <c r="J144" i="11"/>
  <c r="F144" i="11"/>
  <c r="J142" i="11"/>
  <c r="F142" i="11"/>
  <c r="J140" i="11"/>
  <c r="F140" i="11"/>
  <c r="J138" i="11"/>
  <c r="F138" i="11"/>
  <c r="J153" i="11"/>
  <c r="F153" i="11"/>
  <c r="J151" i="11"/>
  <c r="F151" i="11"/>
  <c r="J149" i="11"/>
  <c r="F149" i="11"/>
  <c r="J147" i="11"/>
  <c r="F147" i="11"/>
  <c r="J145" i="11"/>
  <c r="F145" i="11"/>
  <c r="J143" i="11"/>
  <c r="F143" i="11"/>
  <c r="J141" i="11"/>
  <c r="F141" i="11"/>
  <c r="J139" i="11"/>
  <c r="F139" i="11"/>
  <c r="J137" i="11"/>
  <c r="F137" i="11"/>
  <c r="I136" i="11"/>
  <c r="E136" i="11"/>
  <c r="J135" i="11"/>
  <c r="F135" i="11"/>
  <c r="D130" i="11"/>
  <c r="D136" i="11" s="1"/>
  <c r="E130" i="11"/>
  <c r="E154" i="11" s="1"/>
  <c r="F130" i="11"/>
  <c r="F136" i="11" s="1"/>
  <c r="G130" i="11"/>
  <c r="G136" i="11" s="1"/>
  <c r="H130" i="11"/>
  <c r="H154" i="11" s="1"/>
  <c r="I130" i="11"/>
  <c r="I154" i="11" s="1"/>
  <c r="J130" i="11"/>
  <c r="J136" i="11" s="1"/>
  <c r="C130" i="11"/>
  <c r="C136" i="11" s="1"/>
  <c r="D129" i="11"/>
  <c r="D153" i="11" s="1"/>
  <c r="E129" i="11"/>
  <c r="E153" i="11" s="1"/>
  <c r="F129" i="11"/>
  <c r="G129" i="11"/>
  <c r="G153" i="11" s="1"/>
  <c r="H129" i="11"/>
  <c r="H153" i="11" s="1"/>
  <c r="I129" i="11"/>
  <c r="I153" i="11" s="1"/>
  <c r="J129" i="11"/>
  <c r="C129" i="11"/>
  <c r="C153" i="11" s="1"/>
  <c r="J103" i="11"/>
  <c r="F103" i="11"/>
  <c r="J102" i="11"/>
  <c r="F102" i="11"/>
  <c r="J100" i="11"/>
  <c r="F100" i="11"/>
  <c r="J98" i="11"/>
  <c r="F98" i="11"/>
  <c r="J96" i="11"/>
  <c r="F96" i="11"/>
  <c r="J94" i="11"/>
  <c r="F94" i="11"/>
  <c r="J92" i="11"/>
  <c r="F92" i="11"/>
  <c r="J90" i="11"/>
  <c r="F90" i="11"/>
  <c r="J88" i="11"/>
  <c r="F88" i="11"/>
  <c r="J86" i="11"/>
  <c r="F86" i="11"/>
  <c r="E85" i="11"/>
  <c r="J84" i="11"/>
  <c r="F84" i="11"/>
  <c r="D79" i="11"/>
  <c r="D97" i="11" s="1"/>
  <c r="E79" i="11"/>
  <c r="E103" i="11" s="1"/>
  <c r="F79" i="11"/>
  <c r="F101" i="11" s="1"/>
  <c r="G79" i="11"/>
  <c r="G101" i="11" s="1"/>
  <c r="H79" i="11"/>
  <c r="H99" i="11" s="1"/>
  <c r="I79" i="11"/>
  <c r="I103" i="11" s="1"/>
  <c r="J79" i="11"/>
  <c r="J101" i="11" s="1"/>
  <c r="C79" i="11"/>
  <c r="C101" i="11" s="1"/>
  <c r="D78" i="11"/>
  <c r="D102" i="11" s="1"/>
  <c r="E78" i="11"/>
  <c r="E102" i="11" s="1"/>
  <c r="F78" i="11"/>
  <c r="G78" i="11"/>
  <c r="G102" i="11" s="1"/>
  <c r="H78" i="11"/>
  <c r="H102" i="11" s="1"/>
  <c r="I78" i="11"/>
  <c r="I102" i="11" s="1"/>
  <c r="J78" i="11"/>
  <c r="C78" i="11"/>
  <c r="C102" i="11" s="1"/>
  <c r="D187" i="11" l="1"/>
  <c r="C189" i="11"/>
  <c r="G189" i="11"/>
  <c r="C191" i="11"/>
  <c r="G191" i="11"/>
  <c r="C193" i="11"/>
  <c r="G193" i="11"/>
  <c r="C195" i="11"/>
  <c r="G195" i="11"/>
  <c r="C197" i="11"/>
  <c r="G197" i="11"/>
  <c r="C199" i="11"/>
  <c r="G199" i="11"/>
  <c r="C201" i="11"/>
  <c r="G201" i="11"/>
  <c r="C203" i="11"/>
  <c r="G203" i="11"/>
  <c r="C205" i="11"/>
  <c r="G205" i="11"/>
  <c r="D189" i="11"/>
  <c r="H189" i="11"/>
  <c r="D191" i="11"/>
  <c r="H191" i="11"/>
  <c r="D193" i="11"/>
  <c r="H193" i="11"/>
  <c r="D195" i="11"/>
  <c r="H195" i="11"/>
  <c r="D197" i="11"/>
  <c r="H197" i="11"/>
  <c r="D199" i="11"/>
  <c r="H199" i="11"/>
  <c r="D201" i="11"/>
  <c r="H201" i="11"/>
  <c r="D203" i="11"/>
  <c r="H203" i="11"/>
  <c r="H205" i="11"/>
  <c r="E189" i="11"/>
  <c r="I189" i="11"/>
  <c r="E191" i="11"/>
  <c r="I191" i="11"/>
  <c r="E193" i="11"/>
  <c r="I193" i="11"/>
  <c r="E195" i="11"/>
  <c r="I195" i="11"/>
  <c r="E197" i="11"/>
  <c r="I197" i="11"/>
  <c r="E199" i="11"/>
  <c r="I199" i="11"/>
  <c r="E201" i="11"/>
  <c r="I201" i="11"/>
  <c r="E203" i="11"/>
  <c r="I203" i="11"/>
  <c r="H136" i="11"/>
  <c r="C138" i="11"/>
  <c r="G138" i="11"/>
  <c r="C140" i="11"/>
  <c r="G140" i="11"/>
  <c r="C142" i="11"/>
  <c r="G142" i="11"/>
  <c r="C144" i="11"/>
  <c r="G144" i="11"/>
  <c r="C146" i="11"/>
  <c r="G146" i="11"/>
  <c r="C148" i="11"/>
  <c r="G148" i="11"/>
  <c r="C150" i="11"/>
  <c r="G150" i="11"/>
  <c r="C152" i="11"/>
  <c r="G152" i="11"/>
  <c r="C154" i="11"/>
  <c r="G154" i="11"/>
  <c r="D138" i="11"/>
  <c r="H138" i="11"/>
  <c r="D140" i="11"/>
  <c r="H140" i="11"/>
  <c r="D142" i="11"/>
  <c r="H142" i="11"/>
  <c r="D144" i="11"/>
  <c r="H144" i="11"/>
  <c r="D146" i="11"/>
  <c r="H146" i="11"/>
  <c r="D148" i="11"/>
  <c r="H148" i="11"/>
  <c r="D150" i="11"/>
  <c r="H150" i="11"/>
  <c r="D152" i="11"/>
  <c r="H152" i="11"/>
  <c r="D154" i="11"/>
  <c r="E138" i="11"/>
  <c r="I138" i="11"/>
  <c r="E140" i="11"/>
  <c r="I140" i="11"/>
  <c r="E142" i="11"/>
  <c r="I142" i="11"/>
  <c r="E144" i="11"/>
  <c r="I144" i="11"/>
  <c r="E146" i="11"/>
  <c r="I146" i="11"/>
  <c r="E148" i="11"/>
  <c r="I148" i="11"/>
  <c r="E150" i="11"/>
  <c r="I150" i="11"/>
  <c r="E152" i="11"/>
  <c r="I152" i="11"/>
  <c r="H85" i="11"/>
  <c r="H87" i="11"/>
  <c r="H89" i="11"/>
  <c r="H91" i="11"/>
  <c r="H93" i="11"/>
  <c r="H95" i="11"/>
  <c r="H97" i="11"/>
  <c r="D99" i="11"/>
  <c r="D101" i="11"/>
  <c r="H101" i="11"/>
  <c r="I85" i="11"/>
  <c r="E87" i="11"/>
  <c r="I87" i="11"/>
  <c r="E89" i="11"/>
  <c r="I89" i="11"/>
  <c r="E91" i="11"/>
  <c r="I91" i="11"/>
  <c r="E93" i="11"/>
  <c r="I93" i="11"/>
  <c r="E95" i="11"/>
  <c r="I95" i="11"/>
  <c r="E97" i="11"/>
  <c r="I97" i="11"/>
  <c r="E99" i="11"/>
  <c r="I99" i="11"/>
  <c r="E101" i="11"/>
  <c r="I101" i="11"/>
  <c r="C103" i="11"/>
  <c r="G103" i="11"/>
  <c r="F85" i="11"/>
  <c r="J85" i="11"/>
  <c r="F87" i="11"/>
  <c r="J87" i="11"/>
  <c r="F89" i="11"/>
  <c r="J89" i="11"/>
  <c r="F91" i="11"/>
  <c r="J91" i="11"/>
  <c r="F93" i="11"/>
  <c r="J93" i="11"/>
  <c r="F95" i="11"/>
  <c r="J95" i="11"/>
  <c r="F97" i="11"/>
  <c r="J97" i="11"/>
  <c r="F99" i="11"/>
  <c r="J99" i="11"/>
  <c r="D103" i="11"/>
  <c r="H103" i="11"/>
  <c r="D85" i="11"/>
  <c r="D87" i="11"/>
  <c r="D89" i="11"/>
  <c r="D91" i="11"/>
  <c r="D93" i="11"/>
  <c r="D95" i="11"/>
  <c r="C85" i="11"/>
  <c r="G85" i="11"/>
  <c r="C87" i="11"/>
  <c r="G87" i="11"/>
  <c r="C89" i="11"/>
  <c r="G89" i="11"/>
  <c r="C91" i="11"/>
  <c r="G91" i="11"/>
  <c r="C93" i="11"/>
  <c r="G93" i="11"/>
  <c r="C95" i="11"/>
  <c r="G95" i="11"/>
  <c r="C97" i="11"/>
  <c r="G97" i="11"/>
  <c r="C99" i="11"/>
  <c r="G99" i="11"/>
  <c r="C188" i="11"/>
  <c r="C190" i="11"/>
  <c r="C192" i="11"/>
  <c r="G200" i="11"/>
  <c r="D186" i="11"/>
  <c r="H186" i="11"/>
  <c r="D188" i="11"/>
  <c r="H188" i="11"/>
  <c r="D190" i="11"/>
  <c r="H190" i="11"/>
  <c r="D192" i="11"/>
  <c r="H192" i="11"/>
  <c r="D194" i="11"/>
  <c r="H194" i="11"/>
  <c r="D196" i="11"/>
  <c r="H196" i="11"/>
  <c r="D198" i="11"/>
  <c r="H198" i="11"/>
  <c r="D200" i="11"/>
  <c r="H200" i="11"/>
  <c r="D202" i="11"/>
  <c r="H202" i="11"/>
  <c r="C186" i="11"/>
  <c r="G186" i="11"/>
  <c r="G188" i="11"/>
  <c r="G190" i="11"/>
  <c r="G192" i="11"/>
  <c r="C194" i="11"/>
  <c r="G194" i="11"/>
  <c r="C196" i="11"/>
  <c r="G196" i="11"/>
  <c r="C198" i="11"/>
  <c r="G198" i="11"/>
  <c r="C200" i="11"/>
  <c r="C202" i="11"/>
  <c r="G202" i="11"/>
  <c r="E186" i="11"/>
  <c r="I186" i="11"/>
  <c r="E188" i="11"/>
  <c r="I188" i="11"/>
  <c r="E190" i="11"/>
  <c r="I190" i="11"/>
  <c r="E192" i="11"/>
  <c r="I192" i="11"/>
  <c r="E194" i="11"/>
  <c r="I194" i="11"/>
  <c r="E196" i="11"/>
  <c r="I196" i="11"/>
  <c r="E198" i="11"/>
  <c r="I198" i="11"/>
  <c r="E200" i="11"/>
  <c r="I200" i="11"/>
  <c r="E202" i="11"/>
  <c r="I202" i="11"/>
  <c r="C135" i="11"/>
  <c r="G135" i="11"/>
  <c r="C137" i="11"/>
  <c r="G137" i="11"/>
  <c r="C139" i="11"/>
  <c r="G139" i="11"/>
  <c r="C141" i="11"/>
  <c r="G141" i="11"/>
  <c r="C143" i="11"/>
  <c r="G143" i="11"/>
  <c r="C145" i="11"/>
  <c r="G145" i="11"/>
  <c r="C147" i="11"/>
  <c r="G147" i="11"/>
  <c r="C149" i="11"/>
  <c r="G149" i="11"/>
  <c r="C151" i="11"/>
  <c r="G151" i="11"/>
  <c r="D135" i="11"/>
  <c r="H135" i="11"/>
  <c r="D137" i="11"/>
  <c r="H137" i="11"/>
  <c r="D139" i="11"/>
  <c r="H139" i="11"/>
  <c r="D141" i="11"/>
  <c r="H141" i="11"/>
  <c r="D143" i="11"/>
  <c r="H143" i="11"/>
  <c r="D145" i="11"/>
  <c r="H145" i="11"/>
  <c r="D147" i="11"/>
  <c r="H147" i="11"/>
  <c r="D149" i="11"/>
  <c r="H149" i="11"/>
  <c r="D151" i="11"/>
  <c r="H151" i="11"/>
  <c r="E135" i="11"/>
  <c r="I135" i="11"/>
  <c r="E137" i="11"/>
  <c r="I137" i="11"/>
  <c r="E139" i="11"/>
  <c r="I139" i="11"/>
  <c r="E141" i="11"/>
  <c r="I141" i="11"/>
  <c r="E143" i="11"/>
  <c r="I143" i="11"/>
  <c r="E145" i="11"/>
  <c r="I145" i="11"/>
  <c r="E147" i="11"/>
  <c r="I147" i="11"/>
  <c r="E149" i="11"/>
  <c r="I149" i="11"/>
  <c r="E151" i="11"/>
  <c r="I151" i="11"/>
  <c r="C84" i="11"/>
  <c r="G84" i="11"/>
  <c r="C86" i="11"/>
  <c r="G86" i="11"/>
  <c r="C88" i="11"/>
  <c r="G88" i="11"/>
  <c r="C90" i="11"/>
  <c r="G90" i="11"/>
  <c r="C92" i="11"/>
  <c r="G92" i="11"/>
  <c r="C94" i="11"/>
  <c r="G94" i="11"/>
  <c r="C96" i="11"/>
  <c r="G96" i="11"/>
  <c r="C98" i="11"/>
  <c r="G98" i="11"/>
  <c r="C100" i="11"/>
  <c r="G100" i="11"/>
  <c r="D84" i="11"/>
  <c r="H84" i="11"/>
  <c r="D86" i="11"/>
  <c r="H86" i="11"/>
  <c r="D88" i="11"/>
  <c r="H88" i="11"/>
  <c r="D90" i="11"/>
  <c r="H90" i="11"/>
  <c r="D92" i="11"/>
  <c r="H92" i="11"/>
  <c r="D94" i="11"/>
  <c r="H94" i="11"/>
  <c r="D96" i="11"/>
  <c r="H96" i="11"/>
  <c r="D98" i="11"/>
  <c r="H98" i="11"/>
  <c r="D100" i="11"/>
  <c r="H100" i="11"/>
  <c r="E84" i="11"/>
  <c r="I84" i="11"/>
  <c r="E86" i="11"/>
  <c r="I86" i="11"/>
  <c r="E88" i="11"/>
  <c r="I88" i="11"/>
  <c r="E90" i="11"/>
  <c r="I90" i="11"/>
  <c r="E92" i="11"/>
  <c r="I92" i="11"/>
  <c r="E94" i="11"/>
  <c r="I94" i="11"/>
  <c r="E96" i="11"/>
  <c r="I96" i="11"/>
  <c r="E98" i="11"/>
  <c r="I98" i="11"/>
  <c r="E100" i="11"/>
  <c r="I100" i="11"/>
  <c r="J28" i="10"/>
  <c r="J43" i="10"/>
  <c r="J58" i="10"/>
  <c r="J58" i="3"/>
  <c r="J43" i="3"/>
  <c r="J28" i="3"/>
  <c r="C172" i="1"/>
  <c r="D172" i="1"/>
  <c r="E172" i="1"/>
  <c r="F172" i="1"/>
  <c r="G172" i="1"/>
  <c r="H172" i="1"/>
  <c r="I172" i="1"/>
  <c r="J172" i="1"/>
  <c r="B172" i="1"/>
  <c r="J168" i="1"/>
  <c r="J169" i="1"/>
  <c r="I168" i="1"/>
  <c r="I169" i="1"/>
  <c r="H168" i="1"/>
  <c r="H169" i="1"/>
  <c r="G168" i="1"/>
  <c r="G169" i="1"/>
  <c r="F168" i="1"/>
  <c r="F169" i="1"/>
  <c r="E168" i="1"/>
  <c r="E169" i="1"/>
  <c r="D168" i="1"/>
  <c r="D169" i="1"/>
  <c r="C168" i="1"/>
  <c r="C169" i="1"/>
  <c r="B168" i="1"/>
  <c r="B169" i="1"/>
  <c r="J156" i="1"/>
  <c r="J129" i="1"/>
  <c r="C129" i="1"/>
  <c r="D129" i="1"/>
  <c r="E129" i="1"/>
  <c r="F129" i="1"/>
  <c r="G129" i="1"/>
  <c r="H129" i="1"/>
  <c r="I129" i="1"/>
  <c r="B129" i="1"/>
  <c r="J125" i="1"/>
  <c r="J126" i="1"/>
  <c r="I125" i="1"/>
  <c r="I126" i="1"/>
  <c r="H125" i="1"/>
  <c r="H126" i="1"/>
  <c r="G125" i="1"/>
  <c r="G126" i="1"/>
  <c r="F125" i="1"/>
  <c r="F126" i="1"/>
  <c r="E125" i="1"/>
  <c r="E126" i="1"/>
  <c r="D125" i="1"/>
  <c r="D126" i="1"/>
  <c r="C125" i="1"/>
  <c r="C126" i="1"/>
  <c r="B125" i="1"/>
  <c r="B126" i="1"/>
  <c r="J113" i="1"/>
  <c r="J143" i="1"/>
  <c r="J100" i="1"/>
  <c r="C86" i="1"/>
  <c r="D86" i="1"/>
  <c r="E86" i="1"/>
  <c r="F86" i="1"/>
  <c r="G86" i="1"/>
  <c r="H86" i="1"/>
  <c r="I86" i="1"/>
  <c r="B86" i="1"/>
  <c r="I77" i="1"/>
  <c r="I78" i="1"/>
  <c r="I79" i="1"/>
  <c r="I80" i="1"/>
  <c r="I81" i="1"/>
  <c r="I82" i="1"/>
  <c r="I83" i="1"/>
  <c r="H77" i="1"/>
  <c r="H78" i="1"/>
  <c r="H79" i="1"/>
  <c r="H80" i="1"/>
  <c r="H81" i="1"/>
  <c r="H82" i="1"/>
  <c r="H83" i="1"/>
  <c r="G77" i="1"/>
  <c r="G78" i="1"/>
  <c r="G79" i="1"/>
  <c r="G80" i="1"/>
  <c r="G81" i="1"/>
  <c r="G82" i="1"/>
  <c r="G83" i="1"/>
  <c r="F77" i="1"/>
  <c r="F78" i="1"/>
  <c r="F79" i="1"/>
  <c r="F80" i="1"/>
  <c r="F81" i="1"/>
  <c r="F82" i="1"/>
  <c r="F83" i="1"/>
  <c r="F84" i="1"/>
  <c r="E77" i="1"/>
  <c r="E78" i="1"/>
  <c r="E79" i="1"/>
  <c r="E80" i="1"/>
  <c r="E81" i="1"/>
  <c r="E82" i="1"/>
  <c r="E83" i="1"/>
  <c r="D77" i="1"/>
  <c r="D78" i="1"/>
  <c r="D79" i="1"/>
  <c r="D80" i="1"/>
  <c r="D81" i="1"/>
  <c r="D82" i="1"/>
  <c r="D83" i="1"/>
  <c r="C77" i="1"/>
  <c r="C78" i="1"/>
  <c r="C79" i="1"/>
  <c r="C80" i="1"/>
  <c r="C81" i="1"/>
  <c r="C82" i="1"/>
  <c r="C83" i="1"/>
  <c r="C84" i="1"/>
  <c r="B77" i="1"/>
  <c r="B78" i="1"/>
  <c r="B79" i="1"/>
  <c r="B80" i="1"/>
  <c r="B81" i="1"/>
  <c r="B82" i="1"/>
  <c r="B83" i="1"/>
  <c r="B84" i="1"/>
  <c r="J70" i="1"/>
  <c r="J57" i="1" l="1"/>
  <c r="J83" i="1" s="1"/>
  <c r="L9" i="12"/>
  <c r="J9" i="12"/>
  <c r="H9" i="12"/>
  <c r="F9" i="12"/>
  <c r="D9" i="12"/>
  <c r="L8" i="12"/>
  <c r="J8" i="12"/>
  <c r="H8" i="12"/>
  <c r="F8" i="12"/>
  <c r="D8" i="12"/>
  <c r="L7" i="12"/>
  <c r="J7" i="12"/>
  <c r="H7" i="12"/>
  <c r="F7" i="12"/>
  <c r="D7" i="12"/>
  <c r="J52" i="11"/>
  <c r="G52" i="11"/>
  <c r="F52" i="11"/>
  <c r="C52" i="11"/>
  <c r="J50" i="11"/>
  <c r="G50" i="11"/>
  <c r="F50" i="11"/>
  <c r="C50" i="11"/>
  <c r="J48" i="11"/>
  <c r="G48" i="11"/>
  <c r="F48" i="11"/>
  <c r="C48" i="11"/>
  <c r="J46" i="11"/>
  <c r="G46" i="11"/>
  <c r="F46" i="11"/>
  <c r="C46" i="11"/>
  <c r="J44" i="11"/>
  <c r="G44" i="11"/>
  <c r="F44" i="11"/>
  <c r="C44" i="11"/>
  <c r="J42" i="11"/>
  <c r="G42" i="11"/>
  <c r="F42" i="11"/>
  <c r="C42" i="11"/>
  <c r="J40" i="11"/>
  <c r="G40" i="11"/>
  <c r="F40" i="11"/>
  <c r="C40" i="11"/>
  <c r="J38" i="11"/>
  <c r="G38" i="11"/>
  <c r="F38" i="11"/>
  <c r="C38" i="11"/>
  <c r="J36" i="11"/>
  <c r="G36" i="11"/>
  <c r="F36" i="11"/>
  <c r="C36" i="11"/>
  <c r="J34" i="11"/>
  <c r="G34" i="11"/>
  <c r="F34" i="11"/>
  <c r="C34" i="11"/>
  <c r="C35" i="11"/>
  <c r="E35" i="11"/>
  <c r="F35" i="11"/>
  <c r="G35" i="11"/>
  <c r="I35" i="11"/>
  <c r="J35" i="11"/>
  <c r="C37" i="11"/>
  <c r="E37" i="11"/>
  <c r="F37" i="11"/>
  <c r="G37" i="11"/>
  <c r="I37" i="11"/>
  <c r="J37" i="11"/>
  <c r="C39" i="11"/>
  <c r="E39" i="11"/>
  <c r="F39" i="11"/>
  <c r="G39" i="11"/>
  <c r="I39" i="11"/>
  <c r="J39" i="11"/>
  <c r="C41" i="11"/>
  <c r="E41" i="11"/>
  <c r="F41" i="11"/>
  <c r="G41" i="11"/>
  <c r="I41" i="11"/>
  <c r="J41" i="11"/>
  <c r="C43" i="11"/>
  <c r="E43" i="11"/>
  <c r="F43" i="11"/>
  <c r="G43" i="11"/>
  <c r="I43" i="11"/>
  <c r="J43" i="11"/>
  <c r="C45" i="11"/>
  <c r="E45" i="11"/>
  <c r="F45" i="11"/>
  <c r="G45" i="11"/>
  <c r="I45" i="11"/>
  <c r="J45" i="11"/>
  <c r="C47" i="11"/>
  <c r="E47" i="11"/>
  <c r="F47" i="11"/>
  <c r="G47" i="11"/>
  <c r="I47" i="11"/>
  <c r="J47" i="11"/>
  <c r="C49" i="11"/>
  <c r="E49" i="11"/>
  <c r="F49" i="11"/>
  <c r="G49" i="11"/>
  <c r="I49" i="11"/>
  <c r="J49" i="11"/>
  <c r="C51" i="11"/>
  <c r="E51" i="11"/>
  <c r="F51" i="11"/>
  <c r="G51" i="11"/>
  <c r="I51" i="11"/>
  <c r="J51" i="11"/>
  <c r="J33" i="11"/>
  <c r="F33" i="11"/>
  <c r="D26" i="11"/>
  <c r="D35" i="11" s="1"/>
  <c r="E26" i="11"/>
  <c r="E33" i="11" s="1"/>
  <c r="F26" i="11"/>
  <c r="G26" i="11"/>
  <c r="G33" i="11" s="1"/>
  <c r="H26" i="11"/>
  <c r="H35" i="11" s="1"/>
  <c r="I26" i="11"/>
  <c r="I33" i="11" s="1"/>
  <c r="J26" i="11"/>
  <c r="D27" i="11"/>
  <c r="D52" i="11" s="1"/>
  <c r="E27" i="11"/>
  <c r="E52" i="11" s="1"/>
  <c r="F27" i="11"/>
  <c r="G27" i="11"/>
  <c r="H27" i="11"/>
  <c r="H52" i="11" s="1"/>
  <c r="I27" i="11"/>
  <c r="I52" i="11" s="1"/>
  <c r="J27" i="11"/>
  <c r="C27" i="11"/>
  <c r="C26" i="11"/>
  <c r="C33" i="11" s="1"/>
  <c r="T7" i="10"/>
  <c r="T8" i="10"/>
  <c r="T9" i="10"/>
  <c r="T10" i="10"/>
  <c r="T11" i="10"/>
  <c r="T12" i="10"/>
  <c r="T13" i="10"/>
  <c r="T15" i="10"/>
  <c r="S7" i="10"/>
  <c r="S8" i="10"/>
  <c r="S9" i="10"/>
  <c r="S10" i="10"/>
  <c r="S11" i="10"/>
  <c r="S12" i="10"/>
  <c r="S13" i="10"/>
  <c r="S15" i="10"/>
  <c r="R7" i="10"/>
  <c r="R8" i="10"/>
  <c r="R9" i="10"/>
  <c r="R10" i="10"/>
  <c r="R11" i="10"/>
  <c r="R12" i="10"/>
  <c r="R13" i="10"/>
  <c r="R14" i="10"/>
  <c r="R15" i="10"/>
  <c r="Q7" i="10"/>
  <c r="Q8" i="10"/>
  <c r="Q9" i="10"/>
  <c r="Q10" i="10"/>
  <c r="Q11" i="10"/>
  <c r="Q12" i="10"/>
  <c r="Q13" i="10"/>
  <c r="Q15" i="10"/>
  <c r="P7" i="10"/>
  <c r="P8" i="10"/>
  <c r="P9" i="10"/>
  <c r="P10" i="10"/>
  <c r="P11" i="10"/>
  <c r="P12" i="10"/>
  <c r="P13" i="10"/>
  <c r="P15" i="10"/>
  <c r="O7" i="10"/>
  <c r="O8" i="10"/>
  <c r="O9" i="10"/>
  <c r="O10" i="10"/>
  <c r="O11" i="10"/>
  <c r="O12" i="10"/>
  <c r="O13" i="10"/>
  <c r="O14" i="10"/>
  <c r="O15" i="10"/>
  <c r="N7" i="10"/>
  <c r="N8" i="10"/>
  <c r="N9" i="10"/>
  <c r="N10" i="10"/>
  <c r="N11" i="10"/>
  <c r="N12" i="10"/>
  <c r="N13" i="10"/>
  <c r="N14" i="10"/>
  <c r="N15" i="10"/>
  <c r="M7" i="10"/>
  <c r="M8" i="10"/>
  <c r="M9" i="10"/>
  <c r="M10" i="10"/>
  <c r="M11" i="10"/>
  <c r="M12" i="10"/>
  <c r="M13" i="10"/>
  <c r="M14" i="10"/>
  <c r="M15" i="10"/>
  <c r="J13" i="10"/>
  <c r="C44" i="1"/>
  <c r="D44" i="1"/>
  <c r="E44" i="1"/>
  <c r="F44" i="1"/>
  <c r="G44" i="1"/>
  <c r="H44" i="1"/>
  <c r="I44" i="1"/>
  <c r="B44" i="1"/>
  <c r="J41" i="1"/>
  <c r="I35" i="1"/>
  <c r="I36" i="1"/>
  <c r="I37" i="1"/>
  <c r="I38" i="1"/>
  <c r="I39" i="1"/>
  <c r="I40" i="1"/>
  <c r="I41" i="1"/>
  <c r="H35" i="1"/>
  <c r="H36" i="1"/>
  <c r="H37" i="1"/>
  <c r="H38" i="1"/>
  <c r="H39" i="1"/>
  <c r="H40" i="1"/>
  <c r="H41" i="1"/>
  <c r="G35" i="1"/>
  <c r="G36" i="1"/>
  <c r="G37" i="1"/>
  <c r="G38" i="1"/>
  <c r="G39" i="1"/>
  <c r="G40" i="1"/>
  <c r="G41" i="1"/>
  <c r="G42" i="1"/>
  <c r="F35" i="1"/>
  <c r="F36" i="1"/>
  <c r="F37" i="1"/>
  <c r="F38" i="1"/>
  <c r="F39" i="1"/>
  <c r="F40" i="1"/>
  <c r="F41" i="1"/>
  <c r="E35" i="1"/>
  <c r="E36" i="1"/>
  <c r="E37" i="1"/>
  <c r="E38" i="1"/>
  <c r="E39" i="1"/>
  <c r="E40" i="1"/>
  <c r="E41" i="1"/>
  <c r="D35" i="1"/>
  <c r="D36" i="1"/>
  <c r="D37" i="1"/>
  <c r="D38" i="1"/>
  <c r="D39" i="1"/>
  <c r="D40" i="1"/>
  <c r="D41" i="1"/>
  <c r="D42" i="1"/>
  <c r="C35" i="1"/>
  <c r="C36" i="1"/>
  <c r="C37" i="1"/>
  <c r="C38" i="1"/>
  <c r="C39" i="1"/>
  <c r="C40" i="1"/>
  <c r="C41" i="1"/>
  <c r="C42" i="1"/>
  <c r="B35" i="1"/>
  <c r="B36" i="1"/>
  <c r="B37" i="1"/>
  <c r="B38" i="1"/>
  <c r="B39" i="1"/>
  <c r="B40" i="1"/>
  <c r="B41" i="1"/>
  <c r="B42" i="1"/>
  <c r="J15" i="1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5" i="7"/>
  <c r="D33" i="11" l="1"/>
  <c r="H33" i="11"/>
  <c r="D34" i="11"/>
  <c r="H34" i="11"/>
  <c r="D36" i="11"/>
  <c r="H36" i="11"/>
  <c r="D38" i="11"/>
  <c r="H38" i="11"/>
  <c r="D40" i="11"/>
  <c r="H40" i="11"/>
  <c r="D42" i="11"/>
  <c r="H42" i="11"/>
  <c r="D44" i="11"/>
  <c r="H44" i="11"/>
  <c r="D46" i="11"/>
  <c r="H46" i="11"/>
  <c r="D48" i="11"/>
  <c r="H48" i="11"/>
  <c r="D50" i="11"/>
  <c r="H50" i="11"/>
  <c r="H51" i="11"/>
  <c r="D51" i="11"/>
  <c r="H49" i="11"/>
  <c r="D49" i="11"/>
  <c r="H47" i="11"/>
  <c r="D47" i="11"/>
  <c r="H45" i="11"/>
  <c r="D45" i="11"/>
  <c r="H43" i="11"/>
  <c r="D43" i="11"/>
  <c r="H41" i="11"/>
  <c r="D41" i="11"/>
  <c r="H39" i="11"/>
  <c r="D39" i="11"/>
  <c r="H37" i="11"/>
  <c r="D37" i="11"/>
  <c r="E34" i="11"/>
  <c r="I34" i="11"/>
  <c r="E36" i="11"/>
  <c r="I36" i="11"/>
  <c r="E38" i="11"/>
  <c r="I38" i="11"/>
  <c r="E40" i="11"/>
  <c r="I40" i="11"/>
  <c r="E42" i="11"/>
  <c r="I42" i="11"/>
  <c r="E44" i="11"/>
  <c r="I44" i="11"/>
  <c r="E46" i="11"/>
  <c r="I46" i="11"/>
  <c r="E48" i="11"/>
  <c r="I48" i="11"/>
  <c r="E50" i="11"/>
  <c r="I50" i="11"/>
  <c r="AU115" i="7"/>
  <c r="AU114" i="7"/>
  <c r="AU113" i="7"/>
  <c r="AU111" i="7"/>
  <c r="AU110" i="7"/>
  <c r="AU109" i="7"/>
  <c r="AU107" i="7"/>
  <c r="AU106" i="7"/>
  <c r="AU104" i="7"/>
  <c r="AU103" i="7"/>
  <c r="AU102" i="7"/>
  <c r="AU101" i="7"/>
  <c r="AU99" i="7"/>
  <c r="AU98" i="7"/>
  <c r="AU97" i="7"/>
  <c r="AU95" i="7"/>
  <c r="AU92" i="7"/>
  <c r="AU91" i="7"/>
  <c r="AU90" i="7"/>
  <c r="AU89" i="7"/>
  <c r="AU86" i="7"/>
  <c r="AU85" i="7"/>
  <c r="AU84" i="7"/>
  <c r="AU82" i="7"/>
  <c r="AU81" i="7"/>
  <c r="AU78" i="7"/>
  <c r="AU77" i="7"/>
  <c r="AU76" i="7"/>
  <c r="AU75" i="7"/>
  <c r="AU74" i="7"/>
  <c r="AU73" i="7"/>
  <c r="AU72" i="7"/>
  <c r="AU69" i="7"/>
  <c r="AU68" i="7"/>
  <c r="AU67" i="7"/>
  <c r="AU65" i="7"/>
  <c r="AU63" i="7"/>
  <c r="AU62" i="7"/>
  <c r="AU61" i="7"/>
  <c r="AU60" i="7"/>
  <c r="AU59" i="7"/>
  <c r="AU58" i="7"/>
  <c r="AU57" i="7"/>
  <c r="AU55" i="7"/>
  <c r="AU53" i="7"/>
  <c r="AU50" i="7"/>
  <c r="AU49" i="7"/>
  <c r="AU48" i="7"/>
  <c r="AU46" i="7"/>
  <c r="AU45" i="7"/>
  <c r="AU44" i="7"/>
  <c r="AU43" i="7"/>
  <c r="AU41" i="7"/>
  <c r="AU40" i="7"/>
  <c r="AU39" i="7"/>
  <c r="AU38" i="7"/>
  <c r="AU37" i="7"/>
  <c r="AU33" i="7"/>
  <c r="AU31" i="7"/>
  <c r="AU30" i="7"/>
  <c r="AU29" i="7"/>
  <c r="AU28" i="7"/>
  <c r="AU27" i="7"/>
  <c r="AU25" i="7"/>
  <c r="AU24" i="7"/>
  <c r="AU23" i="7"/>
  <c r="AU22" i="7"/>
  <c r="AU20" i="7"/>
  <c r="AU19" i="7"/>
  <c r="AU17" i="7"/>
  <c r="AU16" i="7"/>
  <c r="AU14" i="7"/>
  <c r="AU12" i="7"/>
  <c r="AU11" i="7"/>
  <c r="AU10" i="7"/>
  <c r="AU8" i="7"/>
  <c r="AQ81" i="7"/>
  <c r="L50" i="6"/>
  <c r="L51" i="6"/>
  <c r="L52" i="6"/>
  <c r="L53" i="6"/>
  <c r="L54" i="6"/>
  <c r="L55" i="6"/>
  <c r="L56" i="6"/>
  <c r="L57" i="6"/>
  <c r="L49" i="6"/>
  <c r="L36" i="6"/>
  <c r="L37" i="6"/>
  <c r="L38" i="6"/>
  <c r="L39" i="6"/>
  <c r="L40" i="6"/>
  <c r="L41" i="6"/>
  <c r="L42" i="6"/>
  <c r="L43" i="6"/>
  <c r="L35" i="6"/>
  <c r="L22" i="6"/>
  <c r="L23" i="6"/>
  <c r="L24" i="6"/>
  <c r="L25" i="6"/>
  <c r="L26" i="6"/>
  <c r="L27" i="6"/>
  <c r="L28" i="6"/>
  <c r="L29" i="6"/>
  <c r="L21" i="6"/>
  <c r="L8" i="6"/>
  <c r="L9" i="6"/>
  <c r="L10" i="6"/>
  <c r="L11" i="6"/>
  <c r="L12" i="6"/>
  <c r="L13" i="6"/>
  <c r="L14" i="6"/>
  <c r="L15" i="6"/>
  <c r="L7" i="6"/>
  <c r="X6" i="9" l="1"/>
  <c r="X7" i="9"/>
  <c r="X8" i="9"/>
  <c r="X9" i="9"/>
  <c r="X10" i="9"/>
  <c r="X11" i="9"/>
  <c r="X12" i="9"/>
  <c r="X13" i="9"/>
  <c r="X14" i="9"/>
  <c r="X15" i="9"/>
  <c r="X16" i="9"/>
  <c r="X17" i="9"/>
  <c r="X18" i="9"/>
  <c r="S6" i="9"/>
  <c r="T6" i="9"/>
  <c r="U6" i="9"/>
  <c r="V6" i="9"/>
  <c r="W6" i="9"/>
  <c r="S7" i="9"/>
  <c r="T7" i="9"/>
  <c r="U7" i="9"/>
  <c r="V7" i="9"/>
  <c r="W7" i="9"/>
  <c r="S8" i="9"/>
  <c r="T8" i="9"/>
  <c r="U8" i="9"/>
  <c r="V8" i="9"/>
  <c r="W8" i="9"/>
  <c r="S9" i="9"/>
  <c r="T9" i="9"/>
  <c r="U9" i="9"/>
  <c r="V9" i="9"/>
  <c r="W9" i="9"/>
  <c r="S10" i="9"/>
  <c r="T10" i="9"/>
  <c r="U10" i="9"/>
  <c r="V10" i="9"/>
  <c r="W10" i="9"/>
  <c r="S11" i="9"/>
  <c r="T11" i="9"/>
  <c r="U11" i="9"/>
  <c r="V11" i="9"/>
  <c r="W11" i="9"/>
  <c r="S12" i="9"/>
  <c r="T12" i="9"/>
  <c r="U12" i="9"/>
  <c r="V12" i="9"/>
  <c r="W12" i="9"/>
  <c r="S13" i="9"/>
  <c r="T13" i="9"/>
  <c r="U13" i="9"/>
  <c r="V13" i="9"/>
  <c r="W13" i="9"/>
  <c r="S14" i="9"/>
  <c r="T14" i="9"/>
  <c r="U14" i="9"/>
  <c r="V14" i="9"/>
  <c r="W14" i="9"/>
  <c r="S15" i="9"/>
  <c r="T15" i="9"/>
  <c r="U15" i="9"/>
  <c r="V15" i="9"/>
  <c r="W15" i="9"/>
  <c r="S16" i="9"/>
  <c r="T16" i="9"/>
  <c r="U16" i="9"/>
  <c r="V16" i="9"/>
  <c r="W16" i="9"/>
  <c r="S17" i="9"/>
  <c r="T17" i="9"/>
  <c r="U17" i="9"/>
  <c r="V17" i="9"/>
  <c r="W17" i="9"/>
  <c r="S18" i="9"/>
  <c r="T18" i="9"/>
  <c r="U18" i="9"/>
  <c r="V18" i="9"/>
  <c r="W18" i="9"/>
  <c r="R18" i="9"/>
  <c r="R7" i="9"/>
  <c r="R8" i="9"/>
  <c r="R9" i="9"/>
  <c r="R10" i="9"/>
  <c r="R11" i="9"/>
  <c r="R12" i="9"/>
  <c r="R13" i="9"/>
  <c r="R14" i="9"/>
  <c r="R15" i="9"/>
  <c r="R16" i="9"/>
  <c r="R17" i="9"/>
  <c r="R6" i="9"/>
  <c r="AS10" i="7" l="1"/>
  <c r="H9" i="6"/>
  <c r="D9" i="6"/>
  <c r="F9" i="6"/>
  <c r="H35" i="6"/>
  <c r="J15" i="6" l="1"/>
  <c r="H15" i="6"/>
  <c r="F15" i="6"/>
  <c r="D15" i="6"/>
  <c r="J14" i="6"/>
  <c r="H14" i="6"/>
  <c r="F14" i="6"/>
  <c r="D14" i="6"/>
  <c r="J13" i="6"/>
  <c r="H13" i="6"/>
  <c r="F13" i="6"/>
  <c r="D13" i="6"/>
  <c r="J12" i="6"/>
  <c r="H12" i="6"/>
  <c r="F12" i="6"/>
  <c r="D12" i="6"/>
  <c r="J11" i="6"/>
  <c r="H11" i="6"/>
  <c r="F11" i="6"/>
  <c r="D11" i="6"/>
  <c r="J10" i="6"/>
  <c r="H10" i="6"/>
  <c r="F10" i="6"/>
  <c r="D10" i="6"/>
  <c r="J9" i="6"/>
  <c r="J8" i="6"/>
  <c r="H8" i="6"/>
  <c r="F8" i="6"/>
  <c r="D8" i="6"/>
  <c r="J7" i="6"/>
  <c r="H7" i="6"/>
  <c r="F7" i="6"/>
  <c r="D7" i="6"/>
  <c r="U19" i="5"/>
  <c r="U20" i="5"/>
  <c r="U21" i="5"/>
  <c r="U22" i="5"/>
  <c r="U23" i="5"/>
  <c r="U24" i="5"/>
  <c r="U18" i="5"/>
  <c r="T19" i="5"/>
  <c r="T20" i="5"/>
  <c r="T21" i="5"/>
  <c r="T22" i="5"/>
  <c r="T23" i="5"/>
  <c r="T24" i="5"/>
  <c r="T18" i="5"/>
  <c r="S19" i="5"/>
  <c r="S20" i="5"/>
  <c r="S21" i="5"/>
  <c r="S22" i="5"/>
  <c r="S23" i="5"/>
  <c r="S24" i="5"/>
  <c r="S18" i="5"/>
  <c r="R19" i="5"/>
  <c r="R20" i="5"/>
  <c r="R21" i="5"/>
  <c r="R22" i="5"/>
  <c r="R23" i="5"/>
  <c r="R24" i="5"/>
  <c r="R18" i="5"/>
  <c r="Q19" i="5"/>
  <c r="Q20" i="5"/>
  <c r="Q21" i="5"/>
  <c r="Q22" i="5"/>
  <c r="Q23" i="5"/>
  <c r="Q24" i="5"/>
  <c r="Q18" i="5"/>
  <c r="P19" i="5"/>
  <c r="P20" i="5"/>
  <c r="P21" i="5"/>
  <c r="P22" i="5"/>
  <c r="P23" i="5"/>
  <c r="P24" i="5"/>
  <c r="P18" i="5"/>
  <c r="O19" i="5"/>
  <c r="O20" i="5"/>
  <c r="O21" i="5"/>
  <c r="O22" i="5"/>
  <c r="O23" i="5"/>
  <c r="O24" i="5"/>
  <c r="O18" i="5"/>
  <c r="N19" i="5"/>
  <c r="N20" i="5"/>
  <c r="N21" i="5"/>
  <c r="N22" i="5"/>
  <c r="N23" i="5"/>
  <c r="N24" i="5"/>
  <c r="N18" i="5"/>
  <c r="M19" i="5"/>
  <c r="M20" i="5"/>
  <c r="M21" i="5"/>
  <c r="M22" i="5"/>
  <c r="M23" i="5"/>
  <c r="M24" i="5"/>
  <c r="M18" i="5"/>
  <c r="U8" i="5"/>
  <c r="U9" i="5"/>
  <c r="U10" i="5"/>
  <c r="U11" i="5"/>
  <c r="U12" i="5"/>
  <c r="U13" i="5"/>
  <c r="U7" i="5"/>
  <c r="T8" i="5"/>
  <c r="T9" i="5"/>
  <c r="T10" i="5"/>
  <c r="T11" i="5"/>
  <c r="T12" i="5"/>
  <c r="T13" i="5"/>
  <c r="T7" i="5"/>
  <c r="S8" i="5"/>
  <c r="S9" i="5"/>
  <c r="S10" i="5"/>
  <c r="S11" i="5"/>
  <c r="S12" i="5"/>
  <c r="S13" i="5"/>
  <c r="S7" i="5"/>
  <c r="R8" i="5"/>
  <c r="R9" i="5"/>
  <c r="R10" i="5"/>
  <c r="R11" i="5"/>
  <c r="R12" i="5"/>
  <c r="R13" i="5"/>
  <c r="R7" i="5"/>
  <c r="Q8" i="5"/>
  <c r="Q9" i="5"/>
  <c r="Q10" i="5"/>
  <c r="Q11" i="5"/>
  <c r="Q12" i="5"/>
  <c r="Q13" i="5"/>
  <c r="Q7" i="5"/>
  <c r="P8" i="5"/>
  <c r="P9" i="5"/>
  <c r="P10" i="5"/>
  <c r="P11" i="5"/>
  <c r="P12" i="5"/>
  <c r="P13" i="5"/>
  <c r="P7" i="5"/>
  <c r="O8" i="5"/>
  <c r="O9" i="5"/>
  <c r="O10" i="5"/>
  <c r="O11" i="5"/>
  <c r="O12" i="5"/>
  <c r="O13" i="5"/>
  <c r="O7" i="5"/>
  <c r="N8" i="5"/>
  <c r="N9" i="5"/>
  <c r="N10" i="5"/>
  <c r="N11" i="5"/>
  <c r="N12" i="5"/>
  <c r="N13" i="5"/>
  <c r="N7" i="5"/>
  <c r="M8" i="5"/>
  <c r="M9" i="5"/>
  <c r="M10" i="5"/>
  <c r="M11" i="5"/>
  <c r="M12" i="5"/>
  <c r="M13" i="5"/>
  <c r="M7" i="5"/>
  <c r="I24" i="5"/>
  <c r="H24" i="5"/>
  <c r="G24" i="5"/>
  <c r="F24" i="5"/>
  <c r="E24" i="5"/>
  <c r="D24" i="5"/>
  <c r="C24" i="5"/>
  <c r="B24" i="5"/>
  <c r="J23" i="5"/>
  <c r="J22" i="5"/>
  <c r="J21" i="5"/>
  <c r="J20" i="5"/>
  <c r="J19" i="5"/>
  <c r="J18" i="5"/>
  <c r="I13" i="5"/>
  <c r="H13" i="5"/>
  <c r="G13" i="5"/>
  <c r="F13" i="5"/>
  <c r="E13" i="5"/>
  <c r="D13" i="5"/>
  <c r="C13" i="5"/>
  <c r="B13" i="5"/>
  <c r="J12" i="5"/>
  <c r="J11" i="5"/>
  <c r="J10" i="5"/>
  <c r="J9" i="5"/>
  <c r="J8" i="5"/>
  <c r="J7" i="5"/>
  <c r="J13" i="5" l="1"/>
  <c r="J24" i="5"/>
  <c r="D32" i="4"/>
  <c r="E32" i="4"/>
  <c r="F32" i="4"/>
  <c r="G32" i="4"/>
  <c r="H32" i="4"/>
  <c r="I32" i="4"/>
  <c r="J32" i="4"/>
  <c r="K32" i="4"/>
  <c r="L32" i="4"/>
  <c r="D33" i="4"/>
  <c r="E33" i="4"/>
  <c r="F33" i="4"/>
  <c r="G33" i="4"/>
  <c r="H33" i="4"/>
  <c r="I33" i="4"/>
  <c r="J33" i="4"/>
  <c r="K33" i="4"/>
  <c r="L33" i="4"/>
  <c r="D34" i="4"/>
  <c r="E34" i="4"/>
  <c r="F34" i="4"/>
  <c r="G34" i="4"/>
  <c r="H34" i="4"/>
  <c r="I34" i="4"/>
  <c r="J34" i="4"/>
  <c r="K34" i="4"/>
  <c r="L34" i="4"/>
  <c r="D35" i="4"/>
  <c r="E35" i="4"/>
  <c r="F35" i="4"/>
  <c r="G35" i="4"/>
  <c r="H35" i="4"/>
  <c r="I35" i="4"/>
  <c r="J35" i="4"/>
  <c r="K35" i="4"/>
  <c r="L35" i="4"/>
  <c r="D36" i="4"/>
  <c r="E36" i="4"/>
  <c r="F36" i="4"/>
  <c r="G36" i="4"/>
  <c r="H36" i="4"/>
  <c r="I36" i="4"/>
  <c r="J36" i="4"/>
  <c r="K36" i="4"/>
  <c r="L36" i="4"/>
  <c r="D37" i="4"/>
  <c r="E37" i="4"/>
  <c r="F37" i="4"/>
  <c r="G37" i="4"/>
  <c r="H37" i="4"/>
  <c r="I37" i="4"/>
  <c r="J37" i="4"/>
  <c r="K37" i="4"/>
  <c r="L37" i="4"/>
  <c r="D38" i="4"/>
  <c r="E38" i="4"/>
  <c r="F38" i="4"/>
  <c r="G38" i="4"/>
  <c r="H38" i="4"/>
  <c r="I38" i="4"/>
  <c r="J38" i="4"/>
  <c r="K38" i="4"/>
  <c r="L38" i="4"/>
  <c r="D39" i="4"/>
  <c r="E39" i="4"/>
  <c r="F39" i="4"/>
  <c r="G39" i="4"/>
  <c r="H39" i="4"/>
  <c r="I39" i="4"/>
  <c r="J39" i="4"/>
  <c r="K39" i="4"/>
  <c r="L39" i="4"/>
  <c r="D40" i="4"/>
  <c r="E40" i="4"/>
  <c r="F40" i="4"/>
  <c r="G40" i="4"/>
  <c r="H40" i="4"/>
  <c r="I40" i="4"/>
  <c r="J40" i="4"/>
  <c r="K40" i="4"/>
  <c r="L40" i="4"/>
  <c r="D41" i="4"/>
  <c r="E41" i="4"/>
  <c r="F41" i="4"/>
  <c r="G41" i="4"/>
  <c r="H41" i="4"/>
  <c r="I41" i="4"/>
  <c r="J41" i="4"/>
  <c r="K41" i="4"/>
  <c r="L41" i="4"/>
  <c r="D42" i="4"/>
  <c r="E42" i="4"/>
  <c r="F42" i="4"/>
  <c r="G42" i="4"/>
  <c r="H42" i="4"/>
  <c r="I42" i="4"/>
  <c r="J42" i="4"/>
  <c r="K42" i="4"/>
  <c r="L42" i="4"/>
  <c r="D43" i="4"/>
  <c r="E43" i="4"/>
  <c r="F43" i="4"/>
  <c r="G43" i="4"/>
  <c r="H43" i="4"/>
  <c r="I43" i="4"/>
  <c r="J43" i="4"/>
  <c r="K43" i="4"/>
  <c r="L43" i="4"/>
  <c r="D31" i="4"/>
  <c r="E31" i="4"/>
  <c r="F31" i="4"/>
  <c r="G31" i="4"/>
  <c r="H31" i="4"/>
  <c r="I31" i="4"/>
  <c r="J31" i="4"/>
  <c r="K31" i="4"/>
  <c r="L31" i="4"/>
  <c r="D30" i="4"/>
  <c r="E30" i="4"/>
  <c r="F30" i="4"/>
  <c r="G30" i="4"/>
  <c r="H30" i="4"/>
  <c r="I30" i="4"/>
  <c r="J30" i="4"/>
  <c r="K30" i="4"/>
  <c r="L30" i="4"/>
  <c r="D29" i="4"/>
  <c r="E29" i="4"/>
  <c r="F29" i="4"/>
  <c r="G29" i="4"/>
  <c r="H29" i="4"/>
  <c r="I29" i="4"/>
  <c r="J29" i="4"/>
  <c r="K29" i="4"/>
  <c r="L29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D28" i="4"/>
  <c r="E28" i="4"/>
  <c r="F28" i="4"/>
  <c r="G28" i="4"/>
  <c r="H28" i="4"/>
  <c r="I28" i="4"/>
  <c r="J28" i="4"/>
  <c r="K28" i="4"/>
  <c r="L28" i="4"/>
  <c r="C28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J14" i="10"/>
  <c r="J12" i="10"/>
  <c r="J11" i="10"/>
  <c r="J10" i="10"/>
  <c r="J9" i="10"/>
  <c r="J8" i="10"/>
  <c r="J7" i="10"/>
  <c r="J6" i="10"/>
  <c r="I15" i="3"/>
  <c r="H15" i="3"/>
  <c r="G15" i="3"/>
  <c r="F15" i="3"/>
  <c r="E15" i="3"/>
  <c r="D15" i="3"/>
  <c r="C15" i="3"/>
  <c r="B15" i="3"/>
  <c r="J14" i="3"/>
  <c r="J12" i="3"/>
  <c r="J11" i="3"/>
  <c r="J10" i="3"/>
  <c r="J9" i="3"/>
  <c r="J8" i="3"/>
  <c r="J7" i="3"/>
  <c r="J6" i="3"/>
  <c r="Q9" i="3" l="1"/>
  <c r="Q13" i="3"/>
  <c r="Q7" i="3"/>
  <c r="Q8" i="3"/>
  <c r="Q10" i="3"/>
  <c r="Q15" i="3"/>
  <c r="Q11" i="3"/>
  <c r="Q12" i="3"/>
  <c r="O8" i="3"/>
  <c r="O12" i="3"/>
  <c r="O14" i="3"/>
  <c r="O7" i="3"/>
  <c r="O11" i="3"/>
  <c r="O9" i="3"/>
  <c r="O13" i="3"/>
  <c r="O10" i="3"/>
  <c r="O15" i="3"/>
  <c r="S10" i="3"/>
  <c r="S15" i="3"/>
  <c r="S12" i="3"/>
  <c r="S13" i="3"/>
  <c r="S7" i="3"/>
  <c r="S11" i="3"/>
  <c r="S8" i="3"/>
  <c r="S9" i="3"/>
  <c r="P9" i="3"/>
  <c r="P13" i="3"/>
  <c r="P7" i="3"/>
  <c r="P15" i="3"/>
  <c r="P8" i="3"/>
  <c r="P10" i="3"/>
  <c r="P14" i="3"/>
  <c r="P11" i="3"/>
  <c r="P12" i="3"/>
  <c r="T10" i="3"/>
  <c r="T15" i="3"/>
  <c r="T12" i="3"/>
  <c r="T13" i="3"/>
  <c r="T7" i="3"/>
  <c r="T11" i="3"/>
  <c r="T8" i="3"/>
  <c r="T9" i="3"/>
  <c r="M10" i="3"/>
  <c r="M14" i="3"/>
  <c r="M8" i="3"/>
  <c r="M9" i="3"/>
  <c r="M7" i="3"/>
  <c r="M11" i="3"/>
  <c r="M15" i="3"/>
  <c r="M12" i="3"/>
  <c r="M13" i="3"/>
  <c r="N7" i="3"/>
  <c r="N11" i="3"/>
  <c r="N15" i="3"/>
  <c r="N13" i="3"/>
  <c r="N10" i="3"/>
  <c r="N8" i="3"/>
  <c r="N12" i="3"/>
  <c r="N9" i="3"/>
  <c r="N14" i="3"/>
  <c r="R10" i="3"/>
  <c r="R14" i="3"/>
  <c r="R12" i="3"/>
  <c r="R13" i="3"/>
  <c r="R7" i="3"/>
  <c r="R11" i="3"/>
  <c r="R15" i="3"/>
  <c r="R8" i="3"/>
  <c r="R9" i="3"/>
  <c r="M6" i="10"/>
  <c r="O6" i="10"/>
  <c r="Q6" i="10"/>
  <c r="S6" i="10"/>
  <c r="N6" i="10"/>
  <c r="P6" i="10"/>
  <c r="R6" i="10"/>
  <c r="T6" i="10"/>
  <c r="N6" i="3"/>
  <c r="Q6" i="3"/>
  <c r="O6" i="3"/>
  <c r="P6" i="3"/>
  <c r="R6" i="3"/>
  <c r="T6" i="3"/>
  <c r="M6" i="3"/>
  <c r="S6" i="3"/>
  <c r="U9" i="10"/>
  <c r="J15" i="3"/>
  <c r="U12" i="3" s="1"/>
  <c r="B17" i="1"/>
  <c r="I34" i="1"/>
  <c r="H34" i="1"/>
  <c r="G34" i="1"/>
  <c r="F34" i="1"/>
  <c r="E34" i="1"/>
  <c r="D34" i="1"/>
  <c r="C34" i="1"/>
  <c r="B34" i="1"/>
  <c r="I30" i="1"/>
  <c r="H30" i="1"/>
  <c r="G30" i="1"/>
  <c r="F30" i="1"/>
  <c r="E30" i="1"/>
  <c r="D30" i="1"/>
  <c r="C30" i="1"/>
  <c r="B30" i="1"/>
  <c r="B43" i="1" s="1"/>
  <c r="J29" i="1"/>
  <c r="J27" i="1"/>
  <c r="J26" i="1"/>
  <c r="J25" i="1"/>
  <c r="J24" i="1"/>
  <c r="J23" i="1"/>
  <c r="J22" i="1"/>
  <c r="J21" i="1"/>
  <c r="I17" i="1"/>
  <c r="H17" i="1"/>
  <c r="G17" i="1"/>
  <c r="F17" i="1"/>
  <c r="E17" i="1"/>
  <c r="D17" i="1"/>
  <c r="C17" i="1"/>
  <c r="J16" i="1"/>
  <c r="J14" i="1"/>
  <c r="J13" i="1"/>
  <c r="J12" i="1"/>
  <c r="J11" i="1"/>
  <c r="J10" i="1"/>
  <c r="J9" i="1"/>
  <c r="J8" i="1"/>
  <c r="U7" i="10" l="1"/>
  <c r="U11" i="10"/>
  <c r="U15" i="10"/>
  <c r="U13" i="10"/>
  <c r="U14" i="10"/>
  <c r="U10" i="10"/>
  <c r="U12" i="10"/>
  <c r="U8" i="10"/>
  <c r="U14" i="3"/>
  <c r="U15" i="3"/>
  <c r="U13" i="3"/>
  <c r="U7" i="3"/>
  <c r="U9" i="3"/>
  <c r="U11" i="3"/>
  <c r="U10" i="3"/>
  <c r="U8" i="3"/>
  <c r="J36" i="1"/>
  <c r="J38" i="1"/>
  <c r="J40" i="1"/>
  <c r="J44" i="1"/>
  <c r="J35" i="1"/>
  <c r="J37" i="1"/>
  <c r="J39" i="1"/>
  <c r="J42" i="1"/>
  <c r="U6" i="10"/>
  <c r="U6" i="3"/>
  <c r="I43" i="1"/>
  <c r="H43" i="1"/>
  <c r="G43" i="1"/>
  <c r="F43" i="1"/>
  <c r="E43" i="1"/>
  <c r="J17" i="1"/>
  <c r="D43" i="1"/>
  <c r="C43" i="1"/>
  <c r="J34" i="1"/>
  <c r="J30" i="1"/>
  <c r="J43" i="1" s="1"/>
  <c r="I60" i="10"/>
  <c r="H60" i="10"/>
  <c r="G60" i="10"/>
  <c r="F60" i="10"/>
  <c r="E60" i="10"/>
  <c r="D60" i="10"/>
  <c r="C60" i="10"/>
  <c r="B60" i="10"/>
  <c r="M53" i="10" s="1"/>
  <c r="S59" i="10"/>
  <c r="P59" i="10"/>
  <c r="O59" i="10"/>
  <c r="J59" i="10"/>
  <c r="S57" i="10"/>
  <c r="R57" i="10"/>
  <c r="O57" i="10"/>
  <c r="N57" i="10"/>
  <c r="M57" i="10"/>
  <c r="J57" i="10"/>
  <c r="S56" i="10"/>
  <c r="R56" i="10"/>
  <c r="O56" i="10"/>
  <c r="J56" i="10"/>
  <c r="S55" i="10"/>
  <c r="R55" i="10"/>
  <c r="O55" i="10"/>
  <c r="J55" i="10"/>
  <c r="T54" i="10"/>
  <c r="S54" i="10"/>
  <c r="P54" i="10"/>
  <c r="O54" i="10"/>
  <c r="J54" i="10"/>
  <c r="S53" i="10"/>
  <c r="O53" i="10"/>
  <c r="J53" i="10"/>
  <c r="S52" i="10"/>
  <c r="O52" i="10"/>
  <c r="N52" i="10"/>
  <c r="J52" i="10"/>
  <c r="S51" i="10"/>
  <c r="O51" i="10"/>
  <c r="N51" i="10"/>
  <c r="J51" i="10"/>
  <c r="I45" i="10"/>
  <c r="T39" i="10" s="1"/>
  <c r="H45" i="10"/>
  <c r="G45" i="10"/>
  <c r="F45" i="10"/>
  <c r="E45" i="10"/>
  <c r="P39" i="10" s="1"/>
  <c r="D45" i="10"/>
  <c r="C45" i="10"/>
  <c r="B45" i="10"/>
  <c r="S44" i="10"/>
  <c r="Q44" i="10"/>
  <c r="M44" i="10"/>
  <c r="J44" i="10"/>
  <c r="S42" i="10"/>
  <c r="R42" i="10"/>
  <c r="Q42" i="10"/>
  <c r="O42" i="10"/>
  <c r="M42" i="10"/>
  <c r="J42" i="10"/>
  <c r="S41" i="10"/>
  <c r="O41" i="10"/>
  <c r="J41" i="10"/>
  <c r="S40" i="10"/>
  <c r="R40" i="10"/>
  <c r="O40" i="10"/>
  <c r="N40" i="10"/>
  <c r="J40" i="10"/>
  <c r="S39" i="10"/>
  <c r="R39" i="10"/>
  <c r="Q39" i="10"/>
  <c r="O39" i="10"/>
  <c r="N39" i="10"/>
  <c r="M39" i="10"/>
  <c r="J39" i="10"/>
  <c r="S38" i="10"/>
  <c r="R38" i="10"/>
  <c r="Q38" i="10"/>
  <c r="O38" i="10"/>
  <c r="M38" i="10"/>
  <c r="J38" i="10"/>
  <c r="S37" i="10"/>
  <c r="O37" i="10"/>
  <c r="J37" i="10"/>
  <c r="S36" i="10"/>
  <c r="R36" i="10"/>
  <c r="O36" i="10"/>
  <c r="N36" i="10"/>
  <c r="J36" i="10"/>
  <c r="I30" i="10"/>
  <c r="T26" i="10" s="1"/>
  <c r="H30" i="10"/>
  <c r="G30" i="10"/>
  <c r="F30" i="10"/>
  <c r="E30" i="10"/>
  <c r="P27" i="10" s="1"/>
  <c r="D30" i="10"/>
  <c r="C30" i="10"/>
  <c r="B30" i="10"/>
  <c r="N29" i="10"/>
  <c r="J29" i="10"/>
  <c r="S27" i="10"/>
  <c r="R27" i="10"/>
  <c r="O27" i="10"/>
  <c r="J27" i="10"/>
  <c r="S26" i="10"/>
  <c r="P26" i="10"/>
  <c r="O26" i="10"/>
  <c r="N26" i="10"/>
  <c r="J26" i="10"/>
  <c r="T25" i="10"/>
  <c r="S25" i="10"/>
  <c r="O25" i="10"/>
  <c r="J25" i="10"/>
  <c r="S24" i="10"/>
  <c r="Q24" i="10"/>
  <c r="O24" i="10"/>
  <c r="M24" i="10"/>
  <c r="J24" i="10"/>
  <c r="T23" i="10"/>
  <c r="S23" i="10"/>
  <c r="R23" i="10"/>
  <c r="O23" i="10"/>
  <c r="J23" i="10"/>
  <c r="S22" i="10"/>
  <c r="P22" i="10"/>
  <c r="O22" i="10"/>
  <c r="N22" i="10"/>
  <c r="J22" i="10"/>
  <c r="T21" i="10"/>
  <c r="S21" i="10"/>
  <c r="P21" i="10"/>
  <c r="O21" i="10"/>
  <c r="J21" i="10"/>
  <c r="Q60" i="10" l="1"/>
  <c r="Q58" i="10"/>
  <c r="Q53" i="10"/>
  <c r="M54" i="10"/>
  <c r="Q54" i="10"/>
  <c r="Q59" i="10"/>
  <c r="N60" i="10"/>
  <c r="N58" i="10"/>
  <c r="R60" i="10"/>
  <c r="R58" i="10"/>
  <c r="R51" i="10"/>
  <c r="R53" i="10"/>
  <c r="N54" i="10"/>
  <c r="R54" i="10"/>
  <c r="N55" i="10"/>
  <c r="R59" i="10"/>
  <c r="O60" i="10"/>
  <c r="O58" i="10"/>
  <c r="S60" i="10"/>
  <c r="S58" i="10"/>
  <c r="M60" i="10"/>
  <c r="M58" i="10"/>
  <c r="R52" i="10"/>
  <c r="N53" i="10"/>
  <c r="N56" i="10"/>
  <c r="Q57" i="10"/>
  <c r="P60" i="10"/>
  <c r="P58" i="10"/>
  <c r="T60" i="10"/>
  <c r="T58" i="10"/>
  <c r="N45" i="10"/>
  <c r="N43" i="10"/>
  <c r="R45" i="10"/>
  <c r="R43" i="10"/>
  <c r="N37" i="10"/>
  <c r="R41" i="10"/>
  <c r="N42" i="10"/>
  <c r="R44" i="10"/>
  <c r="O45" i="10"/>
  <c r="O43" i="10"/>
  <c r="S45" i="10"/>
  <c r="S43" i="10"/>
  <c r="P45" i="10"/>
  <c r="P43" i="10"/>
  <c r="T45" i="10"/>
  <c r="T43" i="10"/>
  <c r="R37" i="10"/>
  <c r="N38" i="10"/>
  <c r="N41" i="10"/>
  <c r="M45" i="10"/>
  <c r="M43" i="10"/>
  <c r="Q45" i="10"/>
  <c r="Q43" i="10"/>
  <c r="P25" i="10"/>
  <c r="T27" i="10"/>
  <c r="N30" i="10"/>
  <c r="N28" i="10"/>
  <c r="R30" i="10"/>
  <c r="R28" i="10"/>
  <c r="T22" i="10"/>
  <c r="P23" i="10"/>
  <c r="P24" i="10"/>
  <c r="T24" i="10"/>
  <c r="O30" i="10"/>
  <c r="O28" i="10"/>
  <c r="S30" i="10"/>
  <c r="S28" i="10"/>
  <c r="P30" i="10"/>
  <c r="P28" i="10"/>
  <c r="T30" i="10"/>
  <c r="T28" i="10"/>
  <c r="R22" i="10"/>
  <c r="N23" i="10"/>
  <c r="N24" i="10"/>
  <c r="R24" i="10"/>
  <c r="R26" i="10"/>
  <c r="N27" i="10"/>
  <c r="M30" i="10"/>
  <c r="M28" i="10"/>
  <c r="Q30" i="10"/>
  <c r="Q28" i="10"/>
  <c r="P51" i="10"/>
  <c r="T51" i="10"/>
  <c r="P55" i="10"/>
  <c r="T55" i="10"/>
  <c r="M51" i="10"/>
  <c r="Q51" i="10"/>
  <c r="P52" i="10"/>
  <c r="T52" i="10"/>
  <c r="M55" i="10"/>
  <c r="Q55" i="10"/>
  <c r="P56" i="10"/>
  <c r="T56" i="10"/>
  <c r="M52" i="10"/>
  <c r="Q52" i="10"/>
  <c r="P53" i="10"/>
  <c r="T53" i="10"/>
  <c r="M56" i="10"/>
  <c r="Q56" i="10"/>
  <c r="P57" i="10"/>
  <c r="T57" i="10"/>
  <c r="P36" i="10"/>
  <c r="P40" i="10"/>
  <c r="M36" i="10"/>
  <c r="Q36" i="10"/>
  <c r="P37" i="10"/>
  <c r="T37" i="10"/>
  <c r="M40" i="10"/>
  <c r="Q40" i="10"/>
  <c r="P41" i="10"/>
  <c r="T41" i="10"/>
  <c r="T36" i="10"/>
  <c r="T40" i="10"/>
  <c r="M37" i="10"/>
  <c r="Q37" i="10"/>
  <c r="P38" i="10"/>
  <c r="T38" i="10"/>
  <c r="M41" i="10"/>
  <c r="Q41" i="10"/>
  <c r="P42" i="10"/>
  <c r="T42" i="10"/>
  <c r="N21" i="10"/>
  <c r="R21" i="10"/>
  <c r="M22" i="10"/>
  <c r="Q22" i="10"/>
  <c r="N25" i="10"/>
  <c r="R25" i="10"/>
  <c r="M26" i="10"/>
  <c r="Q26" i="10"/>
  <c r="M21" i="10"/>
  <c r="Q21" i="10"/>
  <c r="M25" i="10"/>
  <c r="Q25" i="10"/>
  <c r="M23" i="10"/>
  <c r="Q23" i="10"/>
  <c r="M27" i="10"/>
  <c r="Q27" i="10"/>
  <c r="J30" i="10"/>
  <c r="J45" i="10"/>
  <c r="J60" i="10"/>
  <c r="M29" i="10"/>
  <c r="Q29" i="10"/>
  <c r="G178" i="9"/>
  <c r="G158" i="9"/>
  <c r="G138" i="9"/>
  <c r="G118" i="9"/>
  <c r="G98" i="9"/>
  <c r="G78" i="9"/>
  <c r="G58" i="9"/>
  <c r="G38" i="9"/>
  <c r="AS7" i="7"/>
  <c r="AS8" i="7"/>
  <c r="AS9" i="7"/>
  <c r="AS11" i="7"/>
  <c r="AS12" i="7"/>
  <c r="AS14" i="7"/>
  <c r="AS15" i="7"/>
  <c r="AS16" i="7"/>
  <c r="AS17" i="7"/>
  <c r="AS18" i="7"/>
  <c r="AS19" i="7"/>
  <c r="AS20" i="7"/>
  <c r="AS22" i="7"/>
  <c r="AS23" i="7"/>
  <c r="AS24" i="7"/>
  <c r="AS25" i="7"/>
  <c r="AS26" i="7"/>
  <c r="AS27" i="7"/>
  <c r="AS28" i="7"/>
  <c r="AS29" i="7"/>
  <c r="AS30" i="7"/>
  <c r="AS31" i="7"/>
  <c r="AS32" i="7"/>
  <c r="AS33" i="7"/>
  <c r="AS34" i="7"/>
  <c r="AS35" i="7"/>
  <c r="AS36" i="7"/>
  <c r="AS37" i="7"/>
  <c r="AS38" i="7"/>
  <c r="AS39" i="7"/>
  <c r="AS40" i="7"/>
  <c r="AS41" i="7"/>
  <c r="AS42" i="7"/>
  <c r="AS43" i="7"/>
  <c r="AS44" i="7"/>
  <c r="AS45" i="7"/>
  <c r="AS46" i="7"/>
  <c r="AS48" i="7"/>
  <c r="AS49" i="7"/>
  <c r="AS51" i="7"/>
  <c r="AS52" i="7"/>
  <c r="AS53" i="7"/>
  <c r="AS54" i="7"/>
  <c r="AS55" i="7"/>
  <c r="AS56" i="7"/>
  <c r="AS57" i="7"/>
  <c r="AS58" i="7"/>
  <c r="AS59" i="7"/>
  <c r="AS60" i="7"/>
  <c r="AS61" i="7"/>
  <c r="AS62" i="7"/>
  <c r="AS63" i="7"/>
  <c r="AS64" i="7"/>
  <c r="AS65" i="7"/>
  <c r="AS67" i="7"/>
  <c r="AS68" i="7"/>
  <c r="AS69" i="7"/>
  <c r="AS70" i="7"/>
  <c r="AS72" i="7"/>
  <c r="AS73" i="7"/>
  <c r="AS74" i="7"/>
  <c r="AS75" i="7"/>
  <c r="AS76" i="7"/>
  <c r="AS77" i="7"/>
  <c r="AS78" i="7"/>
  <c r="AS80" i="7"/>
  <c r="AS81" i="7"/>
  <c r="AS82" i="7"/>
  <c r="AS83" i="7"/>
  <c r="AS84" i="7"/>
  <c r="AS85" i="7"/>
  <c r="AS86" i="7"/>
  <c r="AS87" i="7"/>
  <c r="AS88" i="7"/>
  <c r="AS89" i="7"/>
  <c r="AS90" i="7"/>
  <c r="AS91" i="7"/>
  <c r="AS92" i="7"/>
  <c r="AS93" i="7"/>
  <c r="AS94" i="7"/>
  <c r="AS95" i="7"/>
  <c r="AS96" i="7"/>
  <c r="AS97" i="7"/>
  <c r="AS98" i="7"/>
  <c r="AS99" i="7"/>
  <c r="AS100" i="7"/>
  <c r="AS101" i="7"/>
  <c r="AS102" i="7"/>
  <c r="AS103" i="7"/>
  <c r="AS104" i="7"/>
  <c r="AS105" i="7"/>
  <c r="AS106" i="7"/>
  <c r="AS107" i="7"/>
  <c r="AS108" i="7"/>
  <c r="AS109" i="7"/>
  <c r="AS110" i="7"/>
  <c r="AS111" i="7"/>
  <c r="AS112" i="7"/>
  <c r="AS113" i="7"/>
  <c r="AS114" i="7"/>
  <c r="AS115" i="7"/>
  <c r="AS116" i="7"/>
  <c r="AQ9" i="7"/>
  <c r="AQ12" i="7"/>
  <c r="AQ14" i="7"/>
  <c r="AQ16" i="7"/>
  <c r="AQ22" i="7"/>
  <c r="AQ24" i="7"/>
  <c r="AQ30" i="7"/>
  <c r="AQ40" i="7"/>
  <c r="AQ44" i="7"/>
  <c r="AQ45" i="7"/>
  <c r="AQ49" i="7"/>
  <c r="AQ52" i="7"/>
  <c r="AQ53" i="7"/>
  <c r="AQ60" i="7"/>
  <c r="AQ65" i="7"/>
  <c r="AQ67" i="7"/>
  <c r="AQ70" i="7"/>
  <c r="AQ71" i="7"/>
  <c r="AQ72" i="7"/>
  <c r="AQ75" i="7"/>
  <c r="AQ77" i="7"/>
  <c r="AQ83" i="7"/>
  <c r="AQ84" i="7"/>
  <c r="AQ85" i="7"/>
  <c r="AQ87" i="7"/>
  <c r="AQ88" i="7"/>
  <c r="AQ97" i="7"/>
  <c r="AQ98" i="7"/>
  <c r="AQ99" i="7"/>
  <c r="AQ108" i="7"/>
  <c r="AQ109" i="7"/>
  <c r="AQ110" i="7"/>
  <c r="AQ114" i="7"/>
  <c r="AQ116" i="7"/>
  <c r="AO7" i="7"/>
  <c r="AO8" i="7"/>
  <c r="AO9" i="7"/>
  <c r="AO10" i="7"/>
  <c r="AO11" i="7"/>
  <c r="AO12" i="7"/>
  <c r="AO14" i="7"/>
  <c r="AO15" i="7"/>
  <c r="AO16" i="7"/>
  <c r="AO17" i="7"/>
  <c r="AO19" i="7"/>
  <c r="AO20" i="7"/>
  <c r="AO22" i="7"/>
  <c r="AO24" i="7"/>
  <c r="AO27" i="7"/>
  <c r="AO28" i="7"/>
  <c r="AO29" i="7"/>
  <c r="AO30" i="7"/>
  <c r="AO31" i="7"/>
  <c r="AO32" i="7"/>
  <c r="AO33" i="7"/>
  <c r="AO34" i="7"/>
  <c r="AO38" i="7"/>
  <c r="AO39" i="7"/>
  <c r="AO40" i="7"/>
  <c r="AO41" i="7"/>
  <c r="AO43" i="7"/>
  <c r="AO44" i="7"/>
  <c r="AO45" i="7"/>
  <c r="AO48" i="7"/>
  <c r="AO51" i="7"/>
  <c r="AO52" i="7"/>
  <c r="AO53" i="7"/>
  <c r="AO54" i="7"/>
  <c r="AO55" i="7"/>
  <c r="AO56" i="7"/>
  <c r="AO58" i="7"/>
  <c r="AO60" i="7"/>
  <c r="AO61" i="7"/>
  <c r="AO63" i="7"/>
  <c r="AO64" i="7"/>
  <c r="AO65" i="7"/>
  <c r="AO68" i="7"/>
  <c r="AO69" i="7"/>
  <c r="AO70" i="7"/>
  <c r="AO71" i="7"/>
  <c r="AO72" i="7"/>
  <c r="AO73" i="7"/>
  <c r="AO74" i="7"/>
  <c r="AO76" i="7"/>
  <c r="AO77" i="7"/>
  <c r="AO81" i="7"/>
  <c r="AO82" i="7"/>
  <c r="AO83" i="7"/>
  <c r="AO84" i="7"/>
  <c r="AO85" i="7"/>
  <c r="AO86" i="7"/>
  <c r="AO87" i="7"/>
  <c r="AO88" i="7"/>
  <c r="AO89" i="7"/>
  <c r="AO90" i="7"/>
  <c r="AO92" i="7"/>
  <c r="AO93" i="7"/>
  <c r="AO96" i="7"/>
  <c r="AO97" i="7"/>
  <c r="AO98" i="7"/>
  <c r="AO99" i="7"/>
  <c r="AO100" i="7"/>
  <c r="AO102" i="7"/>
  <c r="AO104" i="7"/>
  <c r="AO105" i="7"/>
  <c r="AO106" i="7"/>
  <c r="AO107" i="7"/>
  <c r="AO108" i="7"/>
  <c r="AO109" i="7"/>
  <c r="AO110" i="7"/>
  <c r="AO114" i="7"/>
  <c r="AO115" i="7"/>
  <c r="AO116" i="7"/>
  <c r="AM7" i="7"/>
  <c r="AM9" i="7"/>
  <c r="AM10" i="7"/>
  <c r="AM11" i="7"/>
  <c r="AM12" i="7"/>
  <c r="AM14" i="7"/>
  <c r="AM15" i="7"/>
  <c r="AM16" i="7"/>
  <c r="AM17" i="7"/>
  <c r="AM19" i="7"/>
  <c r="AM20" i="7"/>
  <c r="AM22" i="7"/>
  <c r="AM23" i="7"/>
  <c r="AM26" i="7"/>
  <c r="AM27" i="7"/>
  <c r="AM28" i="7"/>
  <c r="AM29" i="7"/>
  <c r="AM30" i="7"/>
  <c r="AM31" i="7"/>
  <c r="AM32" i="7"/>
  <c r="AM34" i="7"/>
  <c r="AM37" i="7"/>
  <c r="AM38" i="7"/>
  <c r="AM39" i="7"/>
  <c r="AM40" i="7"/>
  <c r="AM41" i="7"/>
  <c r="AM42" i="7"/>
  <c r="AM43" i="7"/>
  <c r="AM44" i="7"/>
  <c r="AM45" i="7"/>
  <c r="AM46" i="7"/>
  <c r="AM48" i="7"/>
  <c r="AM49" i="7"/>
  <c r="AM51" i="7"/>
  <c r="AM52" i="7"/>
  <c r="AM53" i="7"/>
  <c r="AM54" i="7"/>
  <c r="AM55" i="7"/>
  <c r="AM56" i="7"/>
  <c r="AM57" i="7"/>
  <c r="AM58" i="7"/>
  <c r="AM59" i="7"/>
  <c r="AM60" i="7"/>
  <c r="AM61" i="7"/>
  <c r="AM62" i="7"/>
  <c r="AM63" i="7"/>
  <c r="AM64" i="7"/>
  <c r="AM65" i="7"/>
  <c r="AM67" i="7"/>
  <c r="AM68" i="7"/>
  <c r="AM69" i="7"/>
  <c r="AM70" i="7"/>
  <c r="AM72" i="7"/>
  <c r="AM73" i="7"/>
  <c r="AM74" i="7"/>
  <c r="AM76" i="7"/>
  <c r="AM77" i="7"/>
  <c r="AM78" i="7"/>
  <c r="AM80" i="7"/>
  <c r="AM81" i="7"/>
  <c r="AM83" i="7"/>
  <c r="AM84" i="7"/>
  <c r="AM85" i="7"/>
  <c r="AM86" i="7"/>
  <c r="AM87" i="7"/>
  <c r="AM88" i="7"/>
  <c r="AM90" i="7"/>
  <c r="AM91" i="7"/>
  <c r="AM92" i="7"/>
  <c r="AM93" i="7"/>
  <c r="AM95" i="7"/>
  <c r="AM96" i="7"/>
  <c r="AM97" i="7"/>
  <c r="AM98" i="7"/>
  <c r="AM99" i="7"/>
  <c r="AM100" i="7"/>
  <c r="AM102" i="7"/>
  <c r="AM103" i="7"/>
  <c r="AM104" i="7"/>
  <c r="AM106" i="7"/>
  <c r="AM107" i="7"/>
  <c r="AM108" i="7"/>
  <c r="AM109" i="7"/>
  <c r="AM110" i="7"/>
  <c r="AM113" i="7"/>
  <c r="AM114" i="7"/>
  <c r="AM115" i="7"/>
  <c r="AM116" i="7"/>
  <c r="J57" i="6"/>
  <c r="H57" i="6"/>
  <c r="F57" i="6"/>
  <c r="D57" i="6"/>
  <c r="J56" i="6"/>
  <c r="H56" i="6"/>
  <c r="F56" i="6"/>
  <c r="D56" i="6"/>
  <c r="J55" i="6"/>
  <c r="H55" i="6"/>
  <c r="F55" i="6"/>
  <c r="D55" i="6"/>
  <c r="J54" i="6"/>
  <c r="H54" i="6"/>
  <c r="F54" i="6"/>
  <c r="D54" i="6"/>
  <c r="J53" i="6"/>
  <c r="H53" i="6"/>
  <c r="F53" i="6"/>
  <c r="D53" i="6"/>
  <c r="J52" i="6"/>
  <c r="H52" i="6"/>
  <c r="F52" i="6"/>
  <c r="D52" i="6"/>
  <c r="J51" i="6"/>
  <c r="H51" i="6"/>
  <c r="F51" i="6"/>
  <c r="D51" i="6"/>
  <c r="J50" i="6"/>
  <c r="H50" i="6"/>
  <c r="F50" i="6"/>
  <c r="D50" i="6"/>
  <c r="J49" i="6"/>
  <c r="H49" i="6"/>
  <c r="F49" i="6"/>
  <c r="D49" i="6"/>
  <c r="J43" i="6"/>
  <c r="H43" i="6"/>
  <c r="F43" i="6"/>
  <c r="D43" i="6"/>
  <c r="J42" i="6"/>
  <c r="H42" i="6"/>
  <c r="F42" i="6"/>
  <c r="D42" i="6"/>
  <c r="J41" i="6"/>
  <c r="H41" i="6"/>
  <c r="F41" i="6"/>
  <c r="D41" i="6"/>
  <c r="J40" i="6"/>
  <c r="H40" i="6"/>
  <c r="F40" i="6"/>
  <c r="D40" i="6"/>
  <c r="J39" i="6"/>
  <c r="H39" i="6"/>
  <c r="F39" i="6"/>
  <c r="D39" i="6"/>
  <c r="J38" i="6"/>
  <c r="H38" i="6"/>
  <c r="F38" i="6"/>
  <c r="D38" i="6"/>
  <c r="J37" i="6"/>
  <c r="H37" i="6"/>
  <c r="F37" i="6"/>
  <c r="D37" i="6"/>
  <c r="J36" i="6"/>
  <c r="H36" i="6"/>
  <c r="F36" i="6"/>
  <c r="D36" i="6"/>
  <c r="J35" i="6"/>
  <c r="F35" i="6"/>
  <c r="D35" i="6"/>
  <c r="J22" i="6"/>
  <c r="J23" i="6"/>
  <c r="J24" i="6"/>
  <c r="J25" i="6"/>
  <c r="J26" i="6"/>
  <c r="J27" i="6"/>
  <c r="J28" i="6"/>
  <c r="J29" i="6"/>
  <c r="J21" i="6"/>
  <c r="H22" i="6"/>
  <c r="H23" i="6"/>
  <c r="H24" i="6"/>
  <c r="H25" i="6"/>
  <c r="H26" i="6"/>
  <c r="H27" i="6"/>
  <c r="H28" i="6"/>
  <c r="H29" i="6"/>
  <c r="H21" i="6"/>
  <c r="F22" i="6"/>
  <c r="F23" i="6"/>
  <c r="F24" i="6"/>
  <c r="F25" i="6"/>
  <c r="F26" i="6"/>
  <c r="F27" i="6"/>
  <c r="F28" i="6"/>
  <c r="F29" i="6"/>
  <c r="F21" i="6"/>
  <c r="D29" i="6"/>
  <c r="D22" i="6"/>
  <c r="D23" i="6"/>
  <c r="D24" i="6"/>
  <c r="D25" i="6"/>
  <c r="D26" i="6"/>
  <c r="D27" i="6"/>
  <c r="D28" i="6"/>
  <c r="D21" i="6"/>
  <c r="S43" i="5"/>
  <c r="S45" i="5"/>
  <c r="S47" i="5"/>
  <c r="Q43" i="5"/>
  <c r="Q45" i="5"/>
  <c r="Q47" i="5"/>
  <c r="O43" i="5"/>
  <c r="O45" i="5"/>
  <c r="O47" i="5"/>
  <c r="M43" i="5"/>
  <c r="M45" i="5"/>
  <c r="M47" i="5"/>
  <c r="I93" i="5"/>
  <c r="T88" i="5" s="1"/>
  <c r="H93" i="5"/>
  <c r="S88" i="5" s="1"/>
  <c r="G93" i="5"/>
  <c r="R88" i="5" s="1"/>
  <c r="F93" i="5"/>
  <c r="Q88" i="5" s="1"/>
  <c r="E93" i="5"/>
  <c r="P88" i="5" s="1"/>
  <c r="D93" i="5"/>
  <c r="O88" i="5" s="1"/>
  <c r="C93" i="5"/>
  <c r="N88" i="5" s="1"/>
  <c r="B93" i="5"/>
  <c r="J93" i="5" s="1"/>
  <c r="U93" i="5" s="1"/>
  <c r="J92" i="5"/>
  <c r="U92" i="5" s="1"/>
  <c r="J91" i="5"/>
  <c r="U91" i="5" s="1"/>
  <c r="J90" i="5"/>
  <c r="U90" i="5" s="1"/>
  <c r="J89" i="5"/>
  <c r="U89" i="5" s="1"/>
  <c r="J88" i="5"/>
  <c r="U88" i="5" s="1"/>
  <c r="J87" i="5"/>
  <c r="U87" i="5" s="1"/>
  <c r="I82" i="5"/>
  <c r="T77" i="5" s="1"/>
  <c r="H82" i="5"/>
  <c r="S78" i="5" s="1"/>
  <c r="G82" i="5"/>
  <c r="R77" i="5" s="1"/>
  <c r="F82" i="5"/>
  <c r="Q78" i="5" s="1"/>
  <c r="E82" i="5"/>
  <c r="P77" i="5" s="1"/>
  <c r="D82" i="5"/>
  <c r="O78" i="5" s="1"/>
  <c r="C82" i="5"/>
  <c r="N77" i="5" s="1"/>
  <c r="B82" i="5"/>
  <c r="J81" i="5"/>
  <c r="J80" i="5"/>
  <c r="J79" i="5"/>
  <c r="J78" i="5"/>
  <c r="J77" i="5"/>
  <c r="J76" i="5"/>
  <c r="I70" i="5"/>
  <c r="T66" i="5" s="1"/>
  <c r="H70" i="5"/>
  <c r="S65" i="5" s="1"/>
  <c r="G70" i="5"/>
  <c r="R65" i="5" s="1"/>
  <c r="F70" i="5"/>
  <c r="Q65" i="5" s="1"/>
  <c r="E70" i="5"/>
  <c r="P66" i="5" s="1"/>
  <c r="D70" i="5"/>
  <c r="O65" i="5" s="1"/>
  <c r="C70" i="5"/>
  <c r="N66" i="5" s="1"/>
  <c r="B70" i="5"/>
  <c r="J70" i="5" s="1"/>
  <c r="U70" i="5" s="1"/>
  <c r="J69" i="5"/>
  <c r="U69" i="5" s="1"/>
  <c r="J68" i="5"/>
  <c r="U68" i="5" s="1"/>
  <c r="J67" i="5"/>
  <c r="U67" i="5" s="1"/>
  <c r="J66" i="5"/>
  <c r="U66" i="5" s="1"/>
  <c r="J65" i="5"/>
  <c r="U65" i="5" s="1"/>
  <c r="J64" i="5"/>
  <c r="U64" i="5" s="1"/>
  <c r="I59" i="5"/>
  <c r="T54" i="5" s="1"/>
  <c r="H59" i="5"/>
  <c r="S54" i="5" s="1"/>
  <c r="G59" i="5"/>
  <c r="R54" i="5" s="1"/>
  <c r="F59" i="5"/>
  <c r="Q54" i="5" s="1"/>
  <c r="E59" i="5"/>
  <c r="P54" i="5" s="1"/>
  <c r="D59" i="5"/>
  <c r="O54" i="5" s="1"/>
  <c r="C59" i="5"/>
  <c r="N54" i="5" s="1"/>
  <c r="B59" i="5"/>
  <c r="J59" i="5" s="1"/>
  <c r="U59" i="5" s="1"/>
  <c r="J58" i="5"/>
  <c r="U58" i="5" s="1"/>
  <c r="J57" i="5"/>
  <c r="U57" i="5" s="1"/>
  <c r="J56" i="5"/>
  <c r="U56" i="5" s="1"/>
  <c r="J55" i="5"/>
  <c r="U55" i="5" s="1"/>
  <c r="J54" i="5"/>
  <c r="U54" i="5" s="1"/>
  <c r="J53" i="5"/>
  <c r="U53" i="5" s="1"/>
  <c r="I47" i="5"/>
  <c r="T42" i="5" s="1"/>
  <c r="H47" i="5"/>
  <c r="S42" i="5" s="1"/>
  <c r="G47" i="5"/>
  <c r="R42" i="5" s="1"/>
  <c r="F47" i="5"/>
  <c r="Q42" i="5" s="1"/>
  <c r="E47" i="5"/>
  <c r="P42" i="5" s="1"/>
  <c r="D47" i="5"/>
  <c r="O42" i="5" s="1"/>
  <c r="C47" i="5"/>
  <c r="N42" i="5" s="1"/>
  <c r="B47" i="5"/>
  <c r="J46" i="5"/>
  <c r="J45" i="5"/>
  <c r="J44" i="5"/>
  <c r="J43" i="5"/>
  <c r="J42" i="5"/>
  <c r="J41" i="5"/>
  <c r="I36" i="5"/>
  <c r="T31" i="5" s="1"/>
  <c r="H36" i="5"/>
  <c r="S32" i="5" s="1"/>
  <c r="G36" i="5"/>
  <c r="R31" i="5" s="1"/>
  <c r="F36" i="5"/>
  <c r="Q32" i="5" s="1"/>
  <c r="E36" i="5"/>
  <c r="P31" i="5" s="1"/>
  <c r="D36" i="5"/>
  <c r="O32" i="5" s="1"/>
  <c r="C36" i="5"/>
  <c r="N31" i="5" s="1"/>
  <c r="B36" i="5"/>
  <c r="M32" i="5" s="1"/>
  <c r="J35" i="5"/>
  <c r="J34" i="5"/>
  <c r="J33" i="5"/>
  <c r="J32" i="5"/>
  <c r="J31" i="5"/>
  <c r="J30" i="5"/>
  <c r="U60" i="10" l="1"/>
  <c r="U58" i="10"/>
  <c r="U45" i="10"/>
  <c r="U43" i="10"/>
  <c r="U30" i="10"/>
  <c r="U28" i="10"/>
  <c r="R41" i="5"/>
  <c r="N45" i="5"/>
  <c r="N43" i="5"/>
  <c r="P47" i="5"/>
  <c r="P43" i="5"/>
  <c r="N41" i="5"/>
  <c r="P41" i="5"/>
  <c r="T41" i="5"/>
  <c r="N47" i="5"/>
  <c r="P45" i="5"/>
  <c r="R47" i="5"/>
  <c r="R45" i="5"/>
  <c r="R43" i="5"/>
  <c r="T47" i="5"/>
  <c r="T45" i="5"/>
  <c r="T43" i="5"/>
  <c r="J47" i="5"/>
  <c r="U41" i="5" s="1"/>
  <c r="M41" i="5"/>
  <c r="O41" i="5"/>
  <c r="Q41" i="5"/>
  <c r="S41" i="5"/>
  <c r="M46" i="5"/>
  <c r="M44" i="5"/>
  <c r="M42" i="5"/>
  <c r="N46" i="5"/>
  <c r="N44" i="5"/>
  <c r="O46" i="5"/>
  <c r="O44" i="5"/>
  <c r="P46" i="5"/>
  <c r="P44" i="5"/>
  <c r="Q46" i="5"/>
  <c r="Q44" i="5"/>
  <c r="R46" i="5"/>
  <c r="R44" i="5"/>
  <c r="S46" i="5"/>
  <c r="S44" i="5"/>
  <c r="T46" i="5"/>
  <c r="T44" i="5"/>
  <c r="M70" i="5"/>
  <c r="M68" i="5"/>
  <c r="M66" i="5"/>
  <c r="N64" i="5"/>
  <c r="N69" i="5"/>
  <c r="N67" i="5"/>
  <c r="N65" i="5"/>
  <c r="O70" i="5"/>
  <c r="O68" i="5"/>
  <c r="O66" i="5"/>
  <c r="P64" i="5"/>
  <c r="P69" i="5"/>
  <c r="P67" i="5"/>
  <c r="P65" i="5"/>
  <c r="Q70" i="5"/>
  <c r="Q68" i="5"/>
  <c r="Q66" i="5"/>
  <c r="R64" i="5"/>
  <c r="R68" i="5"/>
  <c r="R66" i="5"/>
  <c r="R70" i="5"/>
  <c r="S70" i="5"/>
  <c r="S68" i="5"/>
  <c r="S66" i="5"/>
  <c r="T64" i="5"/>
  <c r="T69" i="5"/>
  <c r="T67" i="5"/>
  <c r="T65" i="5"/>
  <c r="M64" i="5"/>
  <c r="M69" i="5"/>
  <c r="M67" i="5"/>
  <c r="M65" i="5"/>
  <c r="N70" i="5"/>
  <c r="N68" i="5"/>
  <c r="O64" i="5"/>
  <c r="O69" i="5"/>
  <c r="O67" i="5"/>
  <c r="P70" i="5"/>
  <c r="P68" i="5"/>
  <c r="Q64" i="5"/>
  <c r="Q69" i="5"/>
  <c r="Q67" i="5"/>
  <c r="R69" i="5"/>
  <c r="R67" i="5"/>
  <c r="S64" i="5"/>
  <c r="S69" i="5"/>
  <c r="S67" i="5"/>
  <c r="T70" i="5"/>
  <c r="T68" i="5"/>
  <c r="N87" i="5"/>
  <c r="P87" i="5"/>
  <c r="R87" i="5"/>
  <c r="T87" i="5"/>
  <c r="M93" i="5"/>
  <c r="M91" i="5"/>
  <c r="M89" i="5"/>
  <c r="N93" i="5"/>
  <c r="N91" i="5"/>
  <c r="N89" i="5"/>
  <c r="O93" i="5"/>
  <c r="O91" i="5"/>
  <c r="O89" i="5"/>
  <c r="P93" i="5"/>
  <c r="P91" i="5"/>
  <c r="P89" i="5"/>
  <c r="Q93" i="5"/>
  <c r="Q91" i="5"/>
  <c r="Q89" i="5"/>
  <c r="R93" i="5"/>
  <c r="R91" i="5"/>
  <c r="R89" i="5"/>
  <c r="S93" i="5"/>
  <c r="S91" i="5"/>
  <c r="S89" i="5"/>
  <c r="T93" i="5"/>
  <c r="T91" i="5"/>
  <c r="T89" i="5"/>
  <c r="M87" i="5"/>
  <c r="O87" i="5"/>
  <c r="Q87" i="5"/>
  <c r="S87" i="5"/>
  <c r="M92" i="5"/>
  <c r="M90" i="5"/>
  <c r="M88" i="5"/>
  <c r="N92" i="5"/>
  <c r="N90" i="5"/>
  <c r="O92" i="5"/>
  <c r="O90" i="5"/>
  <c r="P92" i="5"/>
  <c r="P90" i="5"/>
  <c r="Q92" i="5"/>
  <c r="Q90" i="5"/>
  <c r="R92" i="5"/>
  <c r="R90" i="5"/>
  <c r="S92" i="5"/>
  <c r="S90" i="5"/>
  <c r="T92" i="5"/>
  <c r="T90" i="5"/>
  <c r="N53" i="5"/>
  <c r="P53" i="5"/>
  <c r="R53" i="5"/>
  <c r="T53" i="5"/>
  <c r="M59" i="5"/>
  <c r="M57" i="5"/>
  <c r="M55" i="5"/>
  <c r="N59" i="5"/>
  <c r="N57" i="5"/>
  <c r="N55" i="5"/>
  <c r="O59" i="5"/>
  <c r="O57" i="5"/>
  <c r="O55" i="5"/>
  <c r="P59" i="5"/>
  <c r="P57" i="5"/>
  <c r="P55" i="5"/>
  <c r="Q59" i="5"/>
  <c r="Q57" i="5"/>
  <c r="Q55" i="5"/>
  <c r="R59" i="5"/>
  <c r="R57" i="5"/>
  <c r="R55" i="5"/>
  <c r="S59" i="5"/>
  <c r="S57" i="5"/>
  <c r="S55" i="5"/>
  <c r="T59" i="5"/>
  <c r="T57" i="5"/>
  <c r="T55" i="5"/>
  <c r="M53" i="5"/>
  <c r="O53" i="5"/>
  <c r="Q53" i="5"/>
  <c r="S53" i="5"/>
  <c r="M58" i="5"/>
  <c r="M56" i="5"/>
  <c r="M54" i="5"/>
  <c r="N58" i="5"/>
  <c r="N56" i="5"/>
  <c r="O58" i="5"/>
  <c r="O56" i="5"/>
  <c r="P58" i="5"/>
  <c r="P56" i="5"/>
  <c r="Q58" i="5"/>
  <c r="Q56" i="5"/>
  <c r="R58" i="5"/>
  <c r="R56" i="5"/>
  <c r="S58" i="5"/>
  <c r="S56" i="5"/>
  <c r="T58" i="5"/>
  <c r="T56" i="5"/>
  <c r="J82" i="5"/>
  <c r="U82" i="5" s="1"/>
  <c r="M76" i="5"/>
  <c r="M81" i="5"/>
  <c r="M79" i="5"/>
  <c r="M77" i="5"/>
  <c r="N82" i="5"/>
  <c r="N80" i="5"/>
  <c r="N78" i="5"/>
  <c r="O76" i="5"/>
  <c r="O81" i="5"/>
  <c r="O79" i="5"/>
  <c r="O77" i="5"/>
  <c r="P82" i="5"/>
  <c r="P80" i="5"/>
  <c r="P78" i="5"/>
  <c r="Q76" i="5"/>
  <c r="Q81" i="5"/>
  <c r="Q79" i="5"/>
  <c r="Q77" i="5"/>
  <c r="R82" i="5"/>
  <c r="R80" i="5"/>
  <c r="R78" i="5"/>
  <c r="S76" i="5"/>
  <c r="S81" i="5"/>
  <c r="S79" i="5"/>
  <c r="S77" i="5"/>
  <c r="T82" i="5"/>
  <c r="T80" i="5"/>
  <c r="T78" i="5"/>
  <c r="M82" i="5"/>
  <c r="M80" i="5"/>
  <c r="M78" i="5"/>
  <c r="N76" i="5"/>
  <c r="N81" i="5"/>
  <c r="N79" i="5"/>
  <c r="O82" i="5"/>
  <c r="O80" i="5"/>
  <c r="P76" i="5"/>
  <c r="P81" i="5"/>
  <c r="P79" i="5"/>
  <c r="Q82" i="5"/>
  <c r="Q80" i="5"/>
  <c r="R76" i="5"/>
  <c r="R81" i="5"/>
  <c r="R79" i="5"/>
  <c r="S82" i="5"/>
  <c r="S80" i="5"/>
  <c r="T76" i="5"/>
  <c r="T81" i="5"/>
  <c r="T79" i="5"/>
  <c r="M30" i="5"/>
  <c r="M35" i="5"/>
  <c r="M33" i="5"/>
  <c r="M31" i="5"/>
  <c r="N36" i="5"/>
  <c r="N34" i="5"/>
  <c r="N32" i="5"/>
  <c r="O30" i="5"/>
  <c r="O35" i="5"/>
  <c r="O33" i="5"/>
  <c r="O31" i="5"/>
  <c r="P36" i="5"/>
  <c r="P34" i="5"/>
  <c r="P32" i="5"/>
  <c r="Q30" i="5"/>
  <c r="Q35" i="5"/>
  <c r="Q33" i="5"/>
  <c r="Q31" i="5"/>
  <c r="R36" i="5"/>
  <c r="R34" i="5"/>
  <c r="R32" i="5"/>
  <c r="S30" i="5"/>
  <c r="S35" i="5"/>
  <c r="S33" i="5"/>
  <c r="S31" i="5"/>
  <c r="T36" i="5"/>
  <c r="T34" i="5"/>
  <c r="T32" i="5"/>
  <c r="M36" i="5"/>
  <c r="M34" i="5"/>
  <c r="N30" i="5"/>
  <c r="N35" i="5"/>
  <c r="N33" i="5"/>
  <c r="O36" i="5"/>
  <c r="O34" i="5"/>
  <c r="P30" i="5"/>
  <c r="P35" i="5"/>
  <c r="P33" i="5"/>
  <c r="Q36" i="5"/>
  <c r="Q34" i="5"/>
  <c r="R30" i="5"/>
  <c r="R35" i="5"/>
  <c r="R33" i="5"/>
  <c r="S36" i="5"/>
  <c r="S34" i="5"/>
  <c r="T30" i="5"/>
  <c r="T35" i="5"/>
  <c r="T33" i="5"/>
  <c r="U41" i="10"/>
  <c r="U59" i="10"/>
  <c r="U54" i="10"/>
  <c r="U44" i="10"/>
  <c r="U39" i="10"/>
  <c r="U29" i="10"/>
  <c r="U24" i="10"/>
  <c r="U21" i="10"/>
  <c r="U55" i="10"/>
  <c r="U51" i="10"/>
  <c r="U40" i="10"/>
  <c r="U36" i="10"/>
  <c r="U25" i="10"/>
  <c r="U56" i="10"/>
  <c r="U52" i="10"/>
  <c r="U37" i="10"/>
  <c r="U26" i="10"/>
  <c r="U22" i="10"/>
  <c r="U57" i="10"/>
  <c r="U53" i="10"/>
  <c r="U42" i="10"/>
  <c r="U38" i="10"/>
  <c r="U27" i="10"/>
  <c r="U23" i="10"/>
  <c r="J36" i="5"/>
  <c r="U36" i="5" s="1"/>
  <c r="L172" i="4"/>
  <c r="K172" i="4"/>
  <c r="J172" i="4"/>
  <c r="I172" i="4"/>
  <c r="H172" i="4"/>
  <c r="G172" i="4"/>
  <c r="F172" i="4"/>
  <c r="E172" i="4"/>
  <c r="D172" i="4"/>
  <c r="L171" i="4"/>
  <c r="K171" i="4"/>
  <c r="J171" i="4"/>
  <c r="I171" i="4"/>
  <c r="H171" i="4"/>
  <c r="G171" i="4"/>
  <c r="F171" i="4"/>
  <c r="E171" i="4"/>
  <c r="D171" i="4"/>
  <c r="C171" i="4"/>
  <c r="L170" i="4"/>
  <c r="K170" i="4"/>
  <c r="J170" i="4"/>
  <c r="I170" i="4"/>
  <c r="H170" i="4"/>
  <c r="G170" i="4"/>
  <c r="F170" i="4"/>
  <c r="E170" i="4"/>
  <c r="D170" i="4"/>
  <c r="L169" i="4"/>
  <c r="K169" i="4"/>
  <c r="J169" i="4"/>
  <c r="I169" i="4"/>
  <c r="H169" i="4"/>
  <c r="G169" i="4"/>
  <c r="F169" i="4"/>
  <c r="E169" i="4"/>
  <c r="D169" i="4"/>
  <c r="L168" i="4"/>
  <c r="K168" i="4"/>
  <c r="J168" i="4"/>
  <c r="I168" i="4"/>
  <c r="H168" i="4"/>
  <c r="G168" i="4"/>
  <c r="F168" i="4"/>
  <c r="E168" i="4"/>
  <c r="D168" i="4"/>
  <c r="L167" i="4"/>
  <c r="K167" i="4"/>
  <c r="J167" i="4"/>
  <c r="I167" i="4"/>
  <c r="H167" i="4"/>
  <c r="G167" i="4"/>
  <c r="F167" i="4"/>
  <c r="E167" i="4"/>
  <c r="D167" i="4"/>
  <c r="L166" i="4"/>
  <c r="K166" i="4"/>
  <c r="J166" i="4"/>
  <c r="I166" i="4"/>
  <c r="H166" i="4"/>
  <c r="G166" i="4"/>
  <c r="F166" i="4"/>
  <c r="E166" i="4"/>
  <c r="D166" i="4"/>
  <c r="L165" i="4"/>
  <c r="K165" i="4"/>
  <c r="J165" i="4"/>
  <c r="I165" i="4"/>
  <c r="H165" i="4"/>
  <c r="G165" i="4"/>
  <c r="F165" i="4"/>
  <c r="E165" i="4"/>
  <c r="D165" i="4"/>
  <c r="L164" i="4"/>
  <c r="K164" i="4"/>
  <c r="J164" i="4"/>
  <c r="I164" i="4"/>
  <c r="H164" i="4"/>
  <c r="G164" i="4"/>
  <c r="F164" i="4"/>
  <c r="E164" i="4"/>
  <c r="D164" i="4"/>
  <c r="C164" i="4"/>
  <c r="L163" i="4"/>
  <c r="K163" i="4"/>
  <c r="J163" i="4"/>
  <c r="I163" i="4"/>
  <c r="H163" i="4"/>
  <c r="G163" i="4"/>
  <c r="F163" i="4"/>
  <c r="E163" i="4"/>
  <c r="D163" i="4"/>
  <c r="L162" i="4"/>
  <c r="K162" i="4"/>
  <c r="J162" i="4"/>
  <c r="I162" i="4"/>
  <c r="H162" i="4"/>
  <c r="G162" i="4"/>
  <c r="F162" i="4"/>
  <c r="E162" i="4"/>
  <c r="D162" i="4"/>
  <c r="L161" i="4"/>
  <c r="K161" i="4"/>
  <c r="J161" i="4"/>
  <c r="I161" i="4"/>
  <c r="H161" i="4"/>
  <c r="G161" i="4"/>
  <c r="F161" i="4"/>
  <c r="E161" i="4"/>
  <c r="D161" i="4"/>
  <c r="L160" i="4"/>
  <c r="K160" i="4"/>
  <c r="J160" i="4"/>
  <c r="I160" i="4"/>
  <c r="H160" i="4"/>
  <c r="G160" i="4"/>
  <c r="F160" i="4"/>
  <c r="E160" i="4"/>
  <c r="D160" i="4"/>
  <c r="C160" i="4"/>
  <c r="L159" i="4"/>
  <c r="K159" i="4"/>
  <c r="J159" i="4"/>
  <c r="I159" i="4"/>
  <c r="H159" i="4"/>
  <c r="G159" i="4"/>
  <c r="F159" i="4"/>
  <c r="E159" i="4"/>
  <c r="D159" i="4"/>
  <c r="L158" i="4"/>
  <c r="K158" i="4"/>
  <c r="J158" i="4"/>
  <c r="I158" i="4"/>
  <c r="H158" i="4"/>
  <c r="G158" i="4"/>
  <c r="F158" i="4"/>
  <c r="E158" i="4"/>
  <c r="D158" i="4"/>
  <c r="L157" i="4"/>
  <c r="K157" i="4"/>
  <c r="J157" i="4"/>
  <c r="I157" i="4"/>
  <c r="H157" i="4"/>
  <c r="G157" i="4"/>
  <c r="F157" i="4"/>
  <c r="E157" i="4"/>
  <c r="D157" i="4"/>
  <c r="C172" i="4"/>
  <c r="C170" i="4"/>
  <c r="C169" i="4"/>
  <c r="C168" i="4"/>
  <c r="C167" i="4"/>
  <c r="C166" i="4"/>
  <c r="C165" i="4"/>
  <c r="C163" i="4"/>
  <c r="C162" i="4"/>
  <c r="C161" i="4"/>
  <c r="C159" i="4"/>
  <c r="C158" i="4"/>
  <c r="C157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29" i="4"/>
  <c r="K129" i="4"/>
  <c r="J129" i="4"/>
  <c r="I129" i="4"/>
  <c r="H129" i="4"/>
  <c r="G129" i="4"/>
  <c r="F129" i="4"/>
  <c r="E129" i="4"/>
  <c r="D129" i="4"/>
  <c r="L128" i="4"/>
  <c r="K128" i="4"/>
  <c r="J128" i="4"/>
  <c r="I128" i="4"/>
  <c r="H128" i="4"/>
  <c r="G128" i="4"/>
  <c r="F128" i="4"/>
  <c r="E128" i="4"/>
  <c r="D128" i="4"/>
  <c r="L127" i="4"/>
  <c r="K127" i="4"/>
  <c r="J127" i="4"/>
  <c r="I127" i="4"/>
  <c r="H127" i="4"/>
  <c r="G127" i="4"/>
  <c r="F127" i="4"/>
  <c r="E127" i="4"/>
  <c r="D127" i="4"/>
  <c r="L126" i="4"/>
  <c r="K126" i="4"/>
  <c r="J126" i="4"/>
  <c r="I126" i="4"/>
  <c r="H126" i="4"/>
  <c r="G126" i="4"/>
  <c r="F126" i="4"/>
  <c r="E126" i="4"/>
  <c r="D126" i="4"/>
  <c r="L125" i="4"/>
  <c r="K125" i="4"/>
  <c r="J125" i="4"/>
  <c r="I125" i="4"/>
  <c r="H125" i="4"/>
  <c r="G125" i="4"/>
  <c r="F125" i="4"/>
  <c r="E125" i="4"/>
  <c r="D125" i="4"/>
  <c r="L124" i="4"/>
  <c r="K124" i="4"/>
  <c r="J124" i="4"/>
  <c r="I124" i="4"/>
  <c r="H124" i="4"/>
  <c r="G124" i="4"/>
  <c r="F124" i="4"/>
  <c r="E124" i="4"/>
  <c r="D124" i="4"/>
  <c r="L123" i="4"/>
  <c r="K123" i="4"/>
  <c r="J123" i="4"/>
  <c r="I123" i="4"/>
  <c r="H123" i="4"/>
  <c r="G123" i="4"/>
  <c r="F123" i="4"/>
  <c r="E123" i="4"/>
  <c r="D123" i="4"/>
  <c r="L122" i="4"/>
  <c r="K122" i="4"/>
  <c r="J122" i="4"/>
  <c r="I122" i="4"/>
  <c r="H122" i="4"/>
  <c r="G122" i="4"/>
  <c r="F122" i="4"/>
  <c r="E122" i="4"/>
  <c r="D122" i="4"/>
  <c r="L121" i="4"/>
  <c r="K121" i="4"/>
  <c r="J121" i="4"/>
  <c r="I121" i="4"/>
  <c r="H121" i="4"/>
  <c r="G121" i="4"/>
  <c r="F121" i="4"/>
  <c r="E121" i="4"/>
  <c r="D121" i="4"/>
  <c r="L120" i="4"/>
  <c r="K120" i="4"/>
  <c r="J120" i="4"/>
  <c r="I120" i="4"/>
  <c r="H120" i="4"/>
  <c r="G120" i="4"/>
  <c r="F120" i="4"/>
  <c r="E120" i="4"/>
  <c r="D120" i="4"/>
  <c r="L119" i="4"/>
  <c r="K119" i="4"/>
  <c r="J119" i="4"/>
  <c r="I119" i="4"/>
  <c r="H119" i="4"/>
  <c r="G119" i="4"/>
  <c r="F119" i="4"/>
  <c r="E119" i="4"/>
  <c r="D119" i="4"/>
  <c r="L118" i="4"/>
  <c r="K118" i="4"/>
  <c r="J118" i="4"/>
  <c r="I118" i="4"/>
  <c r="H118" i="4"/>
  <c r="G118" i="4"/>
  <c r="F118" i="4"/>
  <c r="E118" i="4"/>
  <c r="D118" i="4"/>
  <c r="L117" i="4"/>
  <c r="K117" i="4"/>
  <c r="J117" i="4"/>
  <c r="I117" i="4"/>
  <c r="H117" i="4"/>
  <c r="G117" i="4"/>
  <c r="F117" i="4"/>
  <c r="E117" i="4"/>
  <c r="D117" i="4"/>
  <c r="L116" i="4"/>
  <c r="K116" i="4"/>
  <c r="J116" i="4"/>
  <c r="I116" i="4"/>
  <c r="H116" i="4"/>
  <c r="G116" i="4"/>
  <c r="F116" i="4"/>
  <c r="E116" i="4"/>
  <c r="D116" i="4"/>
  <c r="L115" i="4"/>
  <c r="K115" i="4"/>
  <c r="J115" i="4"/>
  <c r="I115" i="4"/>
  <c r="H115" i="4"/>
  <c r="G115" i="4"/>
  <c r="F115" i="4"/>
  <c r="E115" i="4"/>
  <c r="D115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D114" i="4"/>
  <c r="E114" i="4"/>
  <c r="F114" i="4"/>
  <c r="G114" i="4"/>
  <c r="H114" i="4"/>
  <c r="I114" i="4"/>
  <c r="J114" i="4"/>
  <c r="K114" i="4"/>
  <c r="L114" i="4"/>
  <c r="C114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85" i="4"/>
  <c r="K85" i="4"/>
  <c r="J85" i="4"/>
  <c r="I85" i="4"/>
  <c r="H85" i="4"/>
  <c r="G85" i="4"/>
  <c r="F85" i="4"/>
  <c r="E85" i="4"/>
  <c r="D85" i="4"/>
  <c r="C85" i="4"/>
  <c r="L83" i="4"/>
  <c r="K83" i="4"/>
  <c r="J83" i="4"/>
  <c r="I83" i="4"/>
  <c r="H83" i="4"/>
  <c r="G83" i="4"/>
  <c r="F83" i="4"/>
  <c r="E83" i="4"/>
  <c r="D83" i="4"/>
  <c r="C83" i="4"/>
  <c r="L81" i="4"/>
  <c r="K81" i="4"/>
  <c r="J81" i="4"/>
  <c r="I81" i="4"/>
  <c r="H81" i="4"/>
  <c r="G81" i="4"/>
  <c r="F81" i="4"/>
  <c r="E81" i="4"/>
  <c r="D81" i="4"/>
  <c r="C81" i="4"/>
  <c r="L79" i="4"/>
  <c r="K79" i="4"/>
  <c r="J79" i="4"/>
  <c r="I79" i="4"/>
  <c r="H79" i="4"/>
  <c r="G79" i="4"/>
  <c r="F79" i="4"/>
  <c r="E79" i="4"/>
  <c r="D79" i="4"/>
  <c r="C79" i="4"/>
  <c r="L77" i="4"/>
  <c r="K77" i="4"/>
  <c r="J77" i="4"/>
  <c r="I77" i="4"/>
  <c r="H77" i="4"/>
  <c r="G77" i="4"/>
  <c r="F77" i="4"/>
  <c r="E77" i="4"/>
  <c r="D77" i="4"/>
  <c r="C77" i="4"/>
  <c r="L75" i="4"/>
  <c r="K75" i="4"/>
  <c r="J75" i="4"/>
  <c r="I75" i="4"/>
  <c r="H75" i="4"/>
  <c r="G75" i="4"/>
  <c r="F75" i="4"/>
  <c r="E75" i="4"/>
  <c r="D75" i="4"/>
  <c r="C75" i="4"/>
  <c r="L73" i="4"/>
  <c r="K73" i="4"/>
  <c r="J73" i="4"/>
  <c r="I73" i="4"/>
  <c r="H73" i="4"/>
  <c r="G73" i="4"/>
  <c r="F73" i="4"/>
  <c r="E73" i="4"/>
  <c r="D73" i="4"/>
  <c r="C73" i="4"/>
  <c r="L71" i="4"/>
  <c r="K71" i="4"/>
  <c r="J71" i="4"/>
  <c r="I71" i="4"/>
  <c r="H71" i="4"/>
  <c r="G71" i="4"/>
  <c r="F71" i="4"/>
  <c r="E71" i="4"/>
  <c r="D71" i="4"/>
  <c r="C71" i="4"/>
  <c r="L65" i="4"/>
  <c r="L63" i="4"/>
  <c r="L61" i="4"/>
  <c r="L59" i="4"/>
  <c r="L57" i="4"/>
  <c r="L55" i="4"/>
  <c r="L53" i="4"/>
  <c r="L51" i="4"/>
  <c r="L86" i="4"/>
  <c r="K86" i="4"/>
  <c r="J86" i="4"/>
  <c r="I86" i="4"/>
  <c r="H86" i="4"/>
  <c r="G86" i="4"/>
  <c r="F86" i="4"/>
  <c r="E86" i="4"/>
  <c r="D86" i="4"/>
  <c r="C86" i="4"/>
  <c r="L84" i="4"/>
  <c r="K84" i="4"/>
  <c r="J84" i="4"/>
  <c r="I84" i="4"/>
  <c r="H84" i="4"/>
  <c r="G84" i="4"/>
  <c r="F84" i="4"/>
  <c r="E84" i="4"/>
  <c r="D84" i="4"/>
  <c r="C84" i="4"/>
  <c r="L82" i="4"/>
  <c r="K82" i="4"/>
  <c r="J82" i="4"/>
  <c r="I82" i="4"/>
  <c r="H82" i="4"/>
  <c r="G82" i="4"/>
  <c r="F82" i="4"/>
  <c r="E82" i="4"/>
  <c r="D82" i="4"/>
  <c r="C82" i="4"/>
  <c r="L80" i="4"/>
  <c r="K80" i="4"/>
  <c r="J80" i="4"/>
  <c r="I80" i="4"/>
  <c r="H80" i="4"/>
  <c r="G80" i="4"/>
  <c r="F80" i="4"/>
  <c r="E80" i="4"/>
  <c r="D80" i="4"/>
  <c r="C80" i="4"/>
  <c r="L78" i="4"/>
  <c r="K78" i="4"/>
  <c r="J78" i="4"/>
  <c r="I78" i="4"/>
  <c r="H78" i="4"/>
  <c r="G78" i="4"/>
  <c r="F78" i="4"/>
  <c r="E78" i="4"/>
  <c r="D78" i="4"/>
  <c r="C78" i="4"/>
  <c r="L76" i="4"/>
  <c r="K76" i="4"/>
  <c r="J76" i="4"/>
  <c r="I76" i="4"/>
  <c r="H76" i="4"/>
  <c r="G76" i="4"/>
  <c r="F76" i="4"/>
  <c r="E76" i="4"/>
  <c r="D76" i="4"/>
  <c r="C76" i="4"/>
  <c r="L74" i="4"/>
  <c r="K74" i="4"/>
  <c r="J74" i="4"/>
  <c r="I74" i="4"/>
  <c r="H74" i="4"/>
  <c r="G74" i="4"/>
  <c r="F74" i="4"/>
  <c r="E74" i="4"/>
  <c r="D74" i="4"/>
  <c r="C74" i="4"/>
  <c r="L72" i="4"/>
  <c r="K72" i="4"/>
  <c r="J72" i="4"/>
  <c r="I72" i="4"/>
  <c r="H72" i="4"/>
  <c r="G72" i="4"/>
  <c r="F72" i="4"/>
  <c r="E72" i="4"/>
  <c r="D72" i="4"/>
  <c r="C72" i="4"/>
  <c r="L66" i="4"/>
  <c r="L64" i="4"/>
  <c r="L62" i="4"/>
  <c r="L60" i="4"/>
  <c r="L58" i="4"/>
  <c r="L56" i="4"/>
  <c r="L54" i="4"/>
  <c r="L52" i="4"/>
  <c r="J163" i="1"/>
  <c r="J150" i="1"/>
  <c r="J151" i="1"/>
  <c r="J152" i="1"/>
  <c r="J153" i="1"/>
  <c r="J166" i="1" s="1"/>
  <c r="J154" i="1"/>
  <c r="J155" i="1"/>
  <c r="J157" i="1"/>
  <c r="J149" i="1"/>
  <c r="J162" i="1" s="1"/>
  <c r="J137" i="1"/>
  <c r="J138" i="1"/>
  <c r="J164" i="1" s="1"/>
  <c r="J139" i="1"/>
  <c r="J140" i="1"/>
  <c r="J141" i="1"/>
  <c r="J142" i="1"/>
  <c r="J144" i="1"/>
  <c r="J136" i="1"/>
  <c r="J107" i="1"/>
  <c r="J108" i="1"/>
  <c r="J109" i="1"/>
  <c r="J110" i="1"/>
  <c r="J111" i="1"/>
  <c r="J112" i="1"/>
  <c r="J114" i="1"/>
  <c r="J106" i="1"/>
  <c r="J119" i="1" s="1"/>
  <c r="J94" i="1"/>
  <c r="J95" i="1"/>
  <c r="J96" i="1"/>
  <c r="J122" i="1" s="1"/>
  <c r="J97" i="1"/>
  <c r="J98" i="1"/>
  <c r="J99" i="1"/>
  <c r="J101" i="1"/>
  <c r="J93" i="1"/>
  <c r="J64" i="1"/>
  <c r="J65" i="1"/>
  <c r="J66" i="1"/>
  <c r="J67" i="1"/>
  <c r="J68" i="1"/>
  <c r="J69" i="1"/>
  <c r="J71" i="1"/>
  <c r="J63" i="1"/>
  <c r="J76" i="1" s="1"/>
  <c r="J51" i="1"/>
  <c r="J52" i="1"/>
  <c r="J53" i="1"/>
  <c r="J54" i="1"/>
  <c r="J55" i="1"/>
  <c r="J56" i="1"/>
  <c r="J58" i="1"/>
  <c r="J84" i="1" s="1"/>
  <c r="J50" i="1"/>
  <c r="J52" i="3"/>
  <c r="J53" i="3"/>
  <c r="J54" i="3"/>
  <c r="J55" i="3"/>
  <c r="J56" i="3"/>
  <c r="J57" i="3"/>
  <c r="J59" i="3"/>
  <c r="J51" i="3"/>
  <c r="J37" i="3"/>
  <c r="J38" i="3"/>
  <c r="J39" i="3"/>
  <c r="J40" i="3"/>
  <c r="J41" i="3"/>
  <c r="J42" i="3"/>
  <c r="J44" i="3"/>
  <c r="J36" i="3"/>
  <c r="J22" i="3"/>
  <c r="J23" i="3"/>
  <c r="J24" i="3"/>
  <c r="J25" i="3"/>
  <c r="J26" i="3"/>
  <c r="J27" i="3"/>
  <c r="J29" i="3"/>
  <c r="J21" i="3"/>
  <c r="I30" i="3"/>
  <c r="T28" i="3" s="1"/>
  <c r="C30" i="3"/>
  <c r="D30" i="3"/>
  <c r="O28" i="3" s="1"/>
  <c r="E30" i="3"/>
  <c r="P28" i="3" s="1"/>
  <c r="F30" i="3"/>
  <c r="Q28" i="3" s="1"/>
  <c r="G30" i="3"/>
  <c r="R28" i="3" s="1"/>
  <c r="H30" i="3"/>
  <c r="S28" i="3" s="1"/>
  <c r="B30" i="3"/>
  <c r="C45" i="3"/>
  <c r="N43" i="3" s="1"/>
  <c r="D45" i="3"/>
  <c r="O43" i="3" s="1"/>
  <c r="E45" i="3"/>
  <c r="P43" i="3" s="1"/>
  <c r="F45" i="3"/>
  <c r="Q43" i="3" s="1"/>
  <c r="G45" i="3"/>
  <c r="R43" i="3" s="1"/>
  <c r="H45" i="3"/>
  <c r="I45" i="3"/>
  <c r="T43" i="3" s="1"/>
  <c r="B45" i="3"/>
  <c r="M43" i="3" s="1"/>
  <c r="C60" i="3"/>
  <c r="D60" i="3"/>
  <c r="O58" i="3" s="1"/>
  <c r="E60" i="3"/>
  <c r="P58" i="3" s="1"/>
  <c r="F60" i="3"/>
  <c r="Q58" i="3" s="1"/>
  <c r="G60" i="3"/>
  <c r="R58" i="3" s="1"/>
  <c r="H60" i="3"/>
  <c r="S58" i="3" s="1"/>
  <c r="I60" i="3"/>
  <c r="T58" i="3" s="1"/>
  <c r="B60" i="3"/>
  <c r="H170" i="1"/>
  <c r="G170" i="1"/>
  <c r="F170" i="1"/>
  <c r="E170" i="1"/>
  <c r="D170" i="1"/>
  <c r="I167" i="1"/>
  <c r="H167" i="1"/>
  <c r="G167" i="1"/>
  <c r="F167" i="1"/>
  <c r="E167" i="1"/>
  <c r="D167" i="1"/>
  <c r="C167" i="1"/>
  <c r="B167" i="1"/>
  <c r="I166" i="1"/>
  <c r="H166" i="1"/>
  <c r="G166" i="1"/>
  <c r="F166" i="1"/>
  <c r="E166" i="1"/>
  <c r="D166" i="1"/>
  <c r="C166" i="1"/>
  <c r="B166" i="1"/>
  <c r="I165" i="1"/>
  <c r="H165" i="1"/>
  <c r="G165" i="1"/>
  <c r="F165" i="1"/>
  <c r="E165" i="1"/>
  <c r="D165" i="1"/>
  <c r="C165" i="1"/>
  <c r="B165" i="1"/>
  <c r="I164" i="1"/>
  <c r="H164" i="1"/>
  <c r="G164" i="1"/>
  <c r="F164" i="1"/>
  <c r="E164" i="1"/>
  <c r="D164" i="1"/>
  <c r="C164" i="1"/>
  <c r="B164" i="1"/>
  <c r="I163" i="1"/>
  <c r="H163" i="1"/>
  <c r="G163" i="1"/>
  <c r="F163" i="1"/>
  <c r="E163" i="1"/>
  <c r="D163" i="1"/>
  <c r="C163" i="1"/>
  <c r="B163" i="1"/>
  <c r="I162" i="1"/>
  <c r="H162" i="1"/>
  <c r="G162" i="1"/>
  <c r="F162" i="1"/>
  <c r="E162" i="1"/>
  <c r="D162" i="1"/>
  <c r="C162" i="1"/>
  <c r="B162" i="1"/>
  <c r="I158" i="1"/>
  <c r="H158" i="1"/>
  <c r="G158" i="1"/>
  <c r="F158" i="1"/>
  <c r="E158" i="1"/>
  <c r="D158" i="1"/>
  <c r="C158" i="1"/>
  <c r="B158" i="1"/>
  <c r="J158" i="1" s="1"/>
  <c r="I145" i="1"/>
  <c r="H145" i="1"/>
  <c r="G145" i="1"/>
  <c r="F145" i="1"/>
  <c r="E145" i="1"/>
  <c r="D145" i="1"/>
  <c r="C145" i="1"/>
  <c r="B145" i="1"/>
  <c r="H127" i="1"/>
  <c r="G127" i="1"/>
  <c r="F127" i="1"/>
  <c r="B127" i="1"/>
  <c r="I124" i="1"/>
  <c r="H124" i="1"/>
  <c r="G124" i="1"/>
  <c r="F124" i="1"/>
  <c r="E124" i="1"/>
  <c r="D124" i="1"/>
  <c r="C124" i="1"/>
  <c r="B124" i="1"/>
  <c r="I123" i="1"/>
  <c r="H123" i="1"/>
  <c r="G123" i="1"/>
  <c r="F123" i="1"/>
  <c r="E123" i="1"/>
  <c r="D123" i="1"/>
  <c r="C123" i="1"/>
  <c r="B123" i="1"/>
  <c r="I122" i="1"/>
  <c r="H122" i="1"/>
  <c r="G122" i="1"/>
  <c r="F122" i="1"/>
  <c r="E122" i="1"/>
  <c r="D122" i="1"/>
  <c r="C122" i="1"/>
  <c r="B122" i="1"/>
  <c r="I121" i="1"/>
  <c r="H121" i="1"/>
  <c r="G121" i="1"/>
  <c r="F121" i="1"/>
  <c r="E121" i="1"/>
  <c r="D121" i="1"/>
  <c r="C121" i="1"/>
  <c r="B121" i="1"/>
  <c r="I120" i="1"/>
  <c r="H120" i="1"/>
  <c r="G120" i="1"/>
  <c r="F120" i="1"/>
  <c r="E120" i="1"/>
  <c r="D120" i="1"/>
  <c r="C120" i="1"/>
  <c r="B120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02" i="1"/>
  <c r="H102" i="1"/>
  <c r="G102" i="1"/>
  <c r="F102" i="1"/>
  <c r="E102" i="1"/>
  <c r="D102" i="1"/>
  <c r="C102" i="1"/>
  <c r="B102" i="1"/>
  <c r="J60" i="3" l="1"/>
  <c r="U55" i="3" s="1"/>
  <c r="M58" i="3"/>
  <c r="N54" i="3"/>
  <c r="N58" i="3"/>
  <c r="S39" i="3"/>
  <c r="S43" i="3"/>
  <c r="N24" i="3"/>
  <c r="N28" i="3"/>
  <c r="J30" i="3"/>
  <c r="M28" i="3"/>
  <c r="J127" i="1"/>
  <c r="J115" i="1"/>
  <c r="J167" i="1"/>
  <c r="J170" i="1"/>
  <c r="J165" i="1"/>
  <c r="J145" i="1"/>
  <c r="J171" i="1" s="1"/>
  <c r="J102" i="1"/>
  <c r="J123" i="1"/>
  <c r="J121" i="1"/>
  <c r="J124" i="1"/>
  <c r="J120" i="1"/>
  <c r="J78" i="1"/>
  <c r="J81" i="1"/>
  <c r="J80" i="1"/>
  <c r="J82" i="1"/>
  <c r="J86" i="1"/>
  <c r="J77" i="1"/>
  <c r="J79" i="1"/>
  <c r="U46" i="5"/>
  <c r="U45" i="5"/>
  <c r="U47" i="5"/>
  <c r="U43" i="5"/>
  <c r="U44" i="5"/>
  <c r="U42" i="5"/>
  <c r="U79" i="5"/>
  <c r="U78" i="5"/>
  <c r="U81" i="5"/>
  <c r="U77" i="5"/>
  <c r="U80" i="5"/>
  <c r="U76" i="5"/>
  <c r="U34" i="5"/>
  <c r="U30" i="5"/>
  <c r="U35" i="5"/>
  <c r="U32" i="5"/>
  <c r="U31" i="5"/>
  <c r="U33" i="5"/>
  <c r="S22" i="3"/>
  <c r="S24" i="3"/>
  <c r="S26" i="3"/>
  <c r="S21" i="3"/>
  <c r="S23" i="3"/>
  <c r="S25" i="3"/>
  <c r="S27" i="3"/>
  <c r="S30" i="3"/>
  <c r="Q22" i="3"/>
  <c r="Q24" i="3"/>
  <c r="Q26" i="3"/>
  <c r="Q29" i="3"/>
  <c r="Q21" i="3"/>
  <c r="Q23" i="3"/>
  <c r="Q25" i="3"/>
  <c r="Q27" i="3"/>
  <c r="Q30" i="3"/>
  <c r="O22" i="3"/>
  <c r="O24" i="3"/>
  <c r="O26" i="3"/>
  <c r="O21" i="3"/>
  <c r="O23" i="3"/>
  <c r="O25" i="3"/>
  <c r="O27" i="3"/>
  <c r="O30" i="3"/>
  <c r="T23" i="3"/>
  <c r="T25" i="3"/>
  <c r="T27" i="3"/>
  <c r="T30" i="3"/>
  <c r="T22" i="3"/>
  <c r="T24" i="3"/>
  <c r="T26" i="3"/>
  <c r="T21" i="3"/>
  <c r="U27" i="3"/>
  <c r="U25" i="3"/>
  <c r="U23" i="3"/>
  <c r="M30" i="3"/>
  <c r="M23" i="3"/>
  <c r="M25" i="3"/>
  <c r="M27" i="3"/>
  <c r="M22" i="3"/>
  <c r="M24" i="3"/>
  <c r="M26" i="3"/>
  <c r="M29" i="3"/>
  <c r="M21" i="3"/>
  <c r="R23" i="3"/>
  <c r="R25" i="3"/>
  <c r="R27" i="3"/>
  <c r="R30" i="3"/>
  <c r="R22" i="3"/>
  <c r="R24" i="3"/>
  <c r="R26" i="3"/>
  <c r="R21" i="3"/>
  <c r="P23" i="3"/>
  <c r="P25" i="3"/>
  <c r="P27" i="3"/>
  <c r="P30" i="3"/>
  <c r="P22" i="3"/>
  <c r="P24" i="3"/>
  <c r="P26" i="3"/>
  <c r="P21" i="3"/>
  <c r="N23" i="3"/>
  <c r="N25" i="3"/>
  <c r="N27" i="3"/>
  <c r="N30" i="3"/>
  <c r="N22" i="3"/>
  <c r="N26" i="3"/>
  <c r="N29" i="3"/>
  <c r="N21" i="3"/>
  <c r="U21" i="3"/>
  <c r="U29" i="3"/>
  <c r="U26" i="3"/>
  <c r="U24" i="3"/>
  <c r="U22" i="3"/>
  <c r="M37" i="3"/>
  <c r="M39" i="3"/>
  <c r="M41" i="3"/>
  <c r="M44" i="3"/>
  <c r="M36" i="3"/>
  <c r="M38" i="3"/>
  <c r="M40" i="3"/>
  <c r="M42" i="3"/>
  <c r="M45" i="3"/>
  <c r="S37" i="3"/>
  <c r="S41" i="3"/>
  <c r="S36" i="3"/>
  <c r="S38" i="3"/>
  <c r="S40" i="3"/>
  <c r="S42" i="3"/>
  <c r="S45" i="3"/>
  <c r="Q37" i="3"/>
  <c r="Q39" i="3"/>
  <c r="Q41" i="3"/>
  <c r="Q44" i="3"/>
  <c r="Q36" i="3"/>
  <c r="Q38" i="3"/>
  <c r="Q40" i="3"/>
  <c r="Q42" i="3"/>
  <c r="Q45" i="3"/>
  <c r="O37" i="3"/>
  <c r="O39" i="3"/>
  <c r="O41" i="3"/>
  <c r="O36" i="3"/>
  <c r="O38" i="3"/>
  <c r="O40" i="3"/>
  <c r="O42" i="3"/>
  <c r="O45" i="3"/>
  <c r="J45" i="3"/>
  <c r="T38" i="3"/>
  <c r="T40" i="3"/>
  <c r="T42" i="3"/>
  <c r="T45" i="3"/>
  <c r="T37" i="3"/>
  <c r="T39" i="3"/>
  <c r="T41" i="3"/>
  <c r="T36" i="3"/>
  <c r="R38" i="3"/>
  <c r="R40" i="3"/>
  <c r="R42" i="3"/>
  <c r="R45" i="3"/>
  <c r="R37" i="3"/>
  <c r="R39" i="3"/>
  <c r="R41" i="3"/>
  <c r="R44" i="3"/>
  <c r="R36" i="3"/>
  <c r="P38" i="3"/>
  <c r="P40" i="3"/>
  <c r="P42" i="3"/>
  <c r="P45" i="3"/>
  <c r="P37" i="3"/>
  <c r="P39" i="3"/>
  <c r="P41" i="3"/>
  <c r="P36" i="3"/>
  <c r="N38" i="3"/>
  <c r="N40" i="3"/>
  <c r="N42" i="3"/>
  <c r="N45" i="3"/>
  <c r="N37" i="3"/>
  <c r="N39" i="3"/>
  <c r="N41" i="3"/>
  <c r="N36" i="3"/>
  <c r="U41" i="3"/>
  <c r="T53" i="3"/>
  <c r="T55" i="3"/>
  <c r="T57" i="3"/>
  <c r="T60" i="3"/>
  <c r="T52" i="3"/>
  <c r="T54" i="3"/>
  <c r="T56" i="3"/>
  <c r="T51" i="3"/>
  <c r="R53" i="3"/>
  <c r="R55" i="3"/>
  <c r="R57" i="3"/>
  <c r="R60" i="3"/>
  <c r="R52" i="3"/>
  <c r="R54" i="3"/>
  <c r="R56" i="3"/>
  <c r="R59" i="3"/>
  <c r="R51" i="3"/>
  <c r="P53" i="3"/>
  <c r="P55" i="3"/>
  <c r="P57" i="3"/>
  <c r="P60" i="3"/>
  <c r="P52" i="3"/>
  <c r="P54" i="3"/>
  <c r="P56" i="3"/>
  <c r="P59" i="3"/>
  <c r="P51" i="3"/>
  <c r="N53" i="3"/>
  <c r="N55" i="3"/>
  <c r="N57" i="3"/>
  <c r="N60" i="3"/>
  <c r="N52" i="3"/>
  <c r="N56" i="3"/>
  <c r="N51" i="3"/>
  <c r="M52" i="3"/>
  <c r="M54" i="3"/>
  <c r="M56" i="3"/>
  <c r="M51" i="3"/>
  <c r="M53" i="3"/>
  <c r="M55" i="3"/>
  <c r="M57" i="3"/>
  <c r="M60" i="3"/>
  <c r="S52" i="3"/>
  <c r="S54" i="3"/>
  <c r="S56" i="3"/>
  <c r="S59" i="3"/>
  <c r="S51" i="3"/>
  <c r="S53" i="3"/>
  <c r="S55" i="3"/>
  <c r="S57" i="3"/>
  <c r="S60" i="3"/>
  <c r="Q52" i="3"/>
  <c r="Q54" i="3"/>
  <c r="Q56" i="3"/>
  <c r="Q59" i="3"/>
  <c r="Q51" i="3"/>
  <c r="Q53" i="3"/>
  <c r="Q55" i="3"/>
  <c r="Q57" i="3"/>
  <c r="Q60" i="3"/>
  <c r="O52" i="3"/>
  <c r="O54" i="3"/>
  <c r="O56" i="3"/>
  <c r="O59" i="3"/>
  <c r="O51" i="3"/>
  <c r="O53" i="3"/>
  <c r="O55" i="3"/>
  <c r="O57" i="3"/>
  <c r="O60" i="3"/>
  <c r="U59" i="3"/>
  <c r="B171" i="1"/>
  <c r="D171" i="1"/>
  <c r="F171" i="1"/>
  <c r="H171" i="1"/>
  <c r="C171" i="1"/>
  <c r="E171" i="1"/>
  <c r="G171" i="1"/>
  <c r="I171" i="1"/>
  <c r="B128" i="1"/>
  <c r="D128" i="1"/>
  <c r="F128" i="1"/>
  <c r="H128" i="1"/>
  <c r="C128" i="1"/>
  <c r="E128" i="1"/>
  <c r="G128" i="1"/>
  <c r="I128" i="1"/>
  <c r="C76" i="1"/>
  <c r="D76" i="1"/>
  <c r="E76" i="1"/>
  <c r="F76" i="1"/>
  <c r="G76" i="1"/>
  <c r="H76" i="1"/>
  <c r="I76" i="1"/>
  <c r="B76" i="1"/>
  <c r="C72" i="1"/>
  <c r="D72" i="1"/>
  <c r="E72" i="1"/>
  <c r="F72" i="1"/>
  <c r="G72" i="1"/>
  <c r="H72" i="1"/>
  <c r="I72" i="1"/>
  <c r="B72" i="1"/>
  <c r="B59" i="1"/>
  <c r="C59" i="1"/>
  <c r="D59" i="1"/>
  <c r="E59" i="1"/>
  <c r="F59" i="1"/>
  <c r="G59" i="1"/>
  <c r="H59" i="1"/>
  <c r="I59" i="1"/>
  <c r="U53" i="3" l="1"/>
  <c r="U54" i="3"/>
  <c r="U60" i="3"/>
  <c r="U58" i="3"/>
  <c r="U52" i="3"/>
  <c r="U51" i="3"/>
  <c r="U56" i="3"/>
  <c r="U57" i="3"/>
  <c r="U45" i="3"/>
  <c r="U43" i="3"/>
  <c r="U30" i="3"/>
  <c r="U28" i="3"/>
  <c r="U40" i="3"/>
  <c r="U37" i="3"/>
  <c r="U36" i="3"/>
  <c r="U44" i="3"/>
  <c r="U39" i="3"/>
  <c r="U38" i="3"/>
  <c r="J128" i="1"/>
  <c r="F85" i="1"/>
  <c r="I85" i="1"/>
  <c r="E85" i="1"/>
  <c r="J72" i="1"/>
  <c r="H85" i="1"/>
  <c r="D85" i="1"/>
  <c r="G85" i="1"/>
  <c r="C85" i="1"/>
  <c r="J59" i="1"/>
  <c r="B85" i="1"/>
  <c r="U42" i="3"/>
  <c r="J85" i="1" l="1"/>
</calcChain>
</file>

<file path=xl/sharedStrings.xml><?xml version="1.0" encoding="utf-8"?>
<sst xmlns="http://schemas.openxmlformats.org/spreadsheetml/2006/main" count="3346" uniqueCount="256">
  <si>
    <t>10 à 14 ans</t>
  </si>
  <si>
    <t>15 à 19 ans</t>
  </si>
  <si>
    <t>20 à 24 ans</t>
  </si>
  <si>
    <t>25 à 29 ans</t>
  </si>
  <si>
    <t>30 à 34 ans</t>
  </si>
  <si>
    <t>35 à 39 ans</t>
  </si>
  <si>
    <t>40 à 44 ans</t>
  </si>
  <si>
    <t>75</t>
  </si>
  <si>
    <t>77</t>
  </si>
  <si>
    <t>78</t>
  </si>
  <si>
    <t>91</t>
  </si>
  <si>
    <t>92</t>
  </si>
  <si>
    <t>93</t>
  </si>
  <si>
    <t>94</t>
  </si>
  <si>
    <t>95</t>
  </si>
  <si>
    <t>Recours à l'IVG hospitalière pour 1000 femmes selon le département de domiciliation</t>
  </si>
  <si>
    <t>Age</t>
  </si>
  <si>
    <t>Total</t>
  </si>
  <si>
    <t>Note : Les données ont été calculées par département de domiciliation et non sur les données enregistrées pour permettre de les comparer aux données de l'INSEE</t>
  </si>
  <si>
    <t xml:space="preserve">Nombre d'IVG </t>
  </si>
  <si>
    <t>Nombre d'IVG pour 1000 femmes en âge de procréer pour une classe d'âge et un département de domicile donné</t>
  </si>
  <si>
    <t>IDF</t>
  </si>
  <si>
    <t xml:space="preserve">Département enregistré </t>
  </si>
  <si>
    <t>Domicile</t>
  </si>
  <si>
    <t>Hors IDF</t>
  </si>
  <si>
    <t>IVG</t>
  </si>
  <si>
    <t>Accouchement</t>
  </si>
  <si>
    <t>Effectif</t>
  </si>
  <si>
    <t>Taux</t>
  </si>
  <si>
    <t xml:space="preserve">Age gestationnel </t>
  </si>
  <si>
    <t>Note : une erreur de saisie de la date des dernières règles peut expliquer les IVG avec un âge de plus de 14SA.</t>
  </si>
  <si>
    <t>AG</t>
  </si>
  <si>
    <t>AG absent</t>
  </si>
  <si>
    <t>Par département enregistré</t>
  </si>
  <si>
    <t>Par département domicilié</t>
  </si>
  <si>
    <t>Dépt enregistré</t>
  </si>
  <si>
    <t>IdF</t>
  </si>
  <si>
    <t>Acc</t>
  </si>
  <si>
    <t>IVG/Acc</t>
  </si>
  <si>
    <t>IVG médicamenteuse</t>
  </si>
  <si>
    <t>Aspiration avec présence d'anesthésiste</t>
  </si>
  <si>
    <t>Aspiration sans présence d'anesthésiste</t>
  </si>
  <si>
    <t>Sans précision</t>
  </si>
  <si>
    <t>Méthodes des IVG par département enregistré</t>
  </si>
  <si>
    <t>Méthodes des IVG par établissement</t>
  </si>
  <si>
    <t>finess</t>
  </si>
  <si>
    <t>NomHopital</t>
  </si>
  <si>
    <t>GH ST-JOSEPH / ND BON SECOURS</t>
  </si>
  <si>
    <t>.</t>
  </si>
  <si>
    <t>GPE HOSP DIACONESSES</t>
  </si>
  <si>
    <t>HOPITAL LARIBOISIERE</t>
  </si>
  <si>
    <t>HOPITAL SAINT-ANTOINE</t>
  </si>
  <si>
    <t>HOPITAL TROUSSEAU</t>
  </si>
  <si>
    <t>HOPITAL PITIE-SALPETRIERE</t>
  </si>
  <si>
    <t>HOPITAL COCHIN - SVP</t>
  </si>
  <si>
    <t>HOPITAL NECKER</t>
  </si>
  <si>
    <t>G.I.H BICHAT</t>
  </si>
  <si>
    <t>HOPITAL TENON</t>
  </si>
  <si>
    <t>HOPITAL DES BLUETS</t>
  </si>
  <si>
    <t>INSTITUT MUTUALISTE MONTSOURIS</t>
  </si>
  <si>
    <t>CMC DE VINCI</t>
  </si>
  <si>
    <t>CLIN JEANNE D ARC</t>
  </si>
  <si>
    <t>CLIN MATER STE FELICITE</t>
  </si>
  <si>
    <t>CLIN DE LA MUETTE</t>
  </si>
  <si>
    <t>CLINIQUE SAINTE-THERESE</t>
  </si>
  <si>
    <t>HOPITAL ROBERT DEBRE</t>
  </si>
  <si>
    <t>CH COULOMMIERS</t>
  </si>
  <si>
    <t>CH FONTAINEBLEAU</t>
  </si>
  <si>
    <t>CH MELUN</t>
  </si>
  <si>
    <t>CH MONTEREAU</t>
  </si>
  <si>
    <t>CH PROVINS</t>
  </si>
  <si>
    <t>CH LAGNY-MARNE LA VALLEE</t>
  </si>
  <si>
    <t>CLINIQUE CHANTEREINE</t>
  </si>
  <si>
    <t>POLYCLINIQUE SAINT JEAN</t>
  </si>
  <si>
    <t>POLYCLINIQUE DE LA FORET</t>
  </si>
  <si>
    <t>CH MEAUX</t>
  </si>
  <si>
    <t>CLINIQUE DE TOURNAN</t>
  </si>
  <si>
    <t>CH POISSY SAINT-GERMAIN</t>
  </si>
  <si>
    <t>CH MEULAN</t>
  </si>
  <si>
    <t>CLINIQUE SAINT GERMAIN</t>
  </si>
  <si>
    <t>CH MANTES-LA-JOLIE</t>
  </si>
  <si>
    <t>CH RAMBOUILLET</t>
  </si>
  <si>
    <t>CH VERSAILLES</t>
  </si>
  <si>
    <t>CLINIQUE SAINT LOUIS</t>
  </si>
  <si>
    <t>HOPITAL PRIVE DE VERSAILLES</t>
  </si>
  <si>
    <t>HOPITAL PRIVE PARLY 2</t>
  </si>
  <si>
    <t>HOP PRIV OUEST PARISIEN</t>
  </si>
  <si>
    <t>CH DOURDAN</t>
  </si>
  <si>
    <t>CH ETAMPES</t>
  </si>
  <si>
    <t>CH SUD FRANCILIEN</t>
  </si>
  <si>
    <t>CH ARPAJON</t>
  </si>
  <si>
    <t>CH LONGJUMEAU</t>
  </si>
  <si>
    <t>CH ORSAY</t>
  </si>
  <si>
    <t>C.M.C. OBSTETRICAL D'EVRY</t>
  </si>
  <si>
    <t>CLINIQUE DE L'YVETTE</t>
  </si>
  <si>
    <t>INST HOSP JACQUES CARTIER</t>
  </si>
  <si>
    <t>CLINIQUE CARON</t>
  </si>
  <si>
    <t>C.H.P. CLAUDE GALIEN</t>
  </si>
  <si>
    <t>CLINIQUE DE L'ESSONNE</t>
  </si>
  <si>
    <t>CH ST CLOUD</t>
  </si>
  <si>
    <t>CH SEVRES</t>
  </si>
  <si>
    <t>HOPITAL FRANCO-BRITANNIQUE</t>
  </si>
  <si>
    <t>CMC FOCH</t>
  </si>
  <si>
    <t>CHI COURBEVOIE-NEUILLY-PUTEAUX</t>
  </si>
  <si>
    <t>HOPITAL ANTOINE BECLERE</t>
  </si>
  <si>
    <t>HOPITAL BEAUJON</t>
  </si>
  <si>
    <t>HOPITAL LOUIS MOURIER</t>
  </si>
  <si>
    <t>CASH DE NANTERRE</t>
  </si>
  <si>
    <t>HOPITAL PRIVE D'ANTONY</t>
  </si>
  <si>
    <t>CLINIQUE AMBROISE PARE</t>
  </si>
  <si>
    <t>CLINIQUE LAMBERT</t>
  </si>
  <si>
    <t>CLINIQUE DE MEUDON</t>
  </si>
  <si>
    <t>CLINIQUE SAINTE ISABELLE</t>
  </si>
  <si>
    <t>HOPITAL AMERICAIN</t>
  </si>
  <si>
    <t>CLINIQUE LES MARTINETS</t>
  </si>
  <si>
    <t>CH LE RAINCY-MONTFERMEIL</t>
  </si>
  <si>
    <t>HOPITAL JEAN VERDIER</t>
  </si>
  <si>
    <t>CH MONTREUIL</t>
  </si>
  <si>
    <t>CH ST DENIS</t>
  </si>
  <si>
    <t>CH AULNAY</t>
  </si>
  <si>
    <t>MATERNITE DES LILAS</t>
  </si>
  <si>
    <t>HOPIT. EUROPEEN DE PARIS</t>
  </si>
  <si>
    <t>HOP PRIVE SEINE ST DENIS</t>
  </si>
  <si>
    <t>POLYCLINIQUE VAUBAN</t>
  </si>
  <si>
    <t>CLINIQUE DE L'ESTREE</t>
  </si>
  <si>
    <t>CLINIQUE DU VERT GALANT</t>
  </si>
  <si>
    <t>HOPITAL PRIVE DE MARNE-LA-VALLEE</t>
  </si>
  <si>
    <t>LES HOPITAUX DE SAINT-MAURICE</t>
  </si>
  <si>
    <t>HOPITAL DU KREMLIN BICETRE</t>
  </si>
  <si>
    <t>CH CRETEIL</t>
  </si>
  <si>
    <t>CH VILLENEUVE-ST-GEORGES</t>
  </si>
  <si>
    <t>HIA BEGIN</t>
  </si>
  <si>
    <t>HOP PRIVE PAUL D'EGINE</t>
  </si>
  <si>
    <t>HOP PRIVE ARMAND BRILLARD</t>
  </si>
  <si>
    <t>CLIN GASTON METIVET</t>
  </si>
  <si>
    <t>CLIN DES NORIETS</t>
  </si>
  <si>
    <t>C.H. DES PORTES DE L'OISE</t>
  </si>
  <si>
    <t>CH EAUBONNE MONTMORENCY</t>
  </si>
  <si>
    <t>CH ARGENTEUIL</t>
  </si>
  <si>
    <t>CH GONESSE</t>
  </si>
  <si>
    <t>CH PONTOISE</t>
  </si>
  <si>
    <t>CLINIQUE CONTI</t>
  </si>
  <si>
    <t>HOP. PRIVE NORD PARISIEN</t>
  </si>
  <si>
    <t>CLINIQUE DU PARISIS</t>
  </si>
  <si>
    <t>CLINIQUE CLAUDE BERNARD</t>
  </si>
  <si>
    <t>HU-SAINT LOUIS SITE SAINT LOUIS - APHP</t>
  </si>
  <si>
    <t xml:space="preserve">CLINIQUE DU SOUFFLE </t>
  </si>
  <si>
    <t>CLINIQUE DU MONT-LOUIS</t>
  </si>
  <si>
    <t xml:space="preserve">HU-PARIS OUEST SITE G.POMPIDOU APHP </t>
  </si>
  <si>
    <t>CLINIQUE SAINT-BRICE</t>
  </si>
  <si>
    <t xml:space="preserve">CENTRE HOSP. PRIVE DU MONTGARDE </t>
  </si>
  <si>
    <t xml:space="preserve">HU-PARIS OUEST SITE CELTON APHP </t>
  </si>
  <si>
    <t>CLINIQUE LA MONTAGNE</t>
  </si>
  <si>
    <t xml:space="preserve">HU-PARIS SSTDENIS SITE AVICENNE - APHP </t>
  </si>
  <si>
    <t xml:space="preserve">CENTRE MEDICO CHIRURGICAL FLOREAL </t>
  </si>
  <si>
    <t xml:space="preserve">CLINIQUE DE LA DHUYS </t>
  </si>
  <si>
    <t xml:space="preserve">CLINIQUE DE BERCY </t>
  </si>
  <si>
    <t xml:space="preserve">POLYCLINIQUE DU PLATEAU </t>
  </si>
  <si>
    <t>CLINIQUE DE DOMONT</t>
  </si>
  <si>
    <t>CLINIQUE LA FRANCILIENNE</t>
  </si>
  <si>
    <t>Nombre d'IVG selon le statut de l'établissement</t>
  </si>
  <si>
    <t>Nb de sites ayant réalisé au moins un acte IVG (PMSI )</t>
  </si>
  <si>
    <t>Dont part dans le secteur public/ESPIC</t>
  </si>
  <si>
    <t>12 (70,6%)</t>
  </si>
  <si>
    <t>7 (53,8%)</t>
  </si>
  <si>
    <t>5 (50%)</t>
  </si>
  <si>
    <t>6(50%)</t>
  </si>
  <si>
    <t>9 (56,3%)</t>
  </si>
  <si>
    <t>7 (50%)</t>
  </si>
  <si>
    <t>5 (45,5%)</t>
  </si>
  <si>
    <t>56 (54,4%)</t>
  </si>
  <si>
    <t>Nb d’IVG hospitalières (PMSI)</t>
  </si>
  <si>
    <t>8738 (90,1%)</t>
  </si>
  <si>
    <t>2904 (81,6%)</t>
  </si>
  <si>
    <t>3468 (97,2%)</t>
  </si>
  <si>
    <t>2233 (62,0%)</t>
  </si>
  <si>
    <t>4413 (70,5%)</t>
  </si>
  <si>
    <t>5588 (77,3%)</t>
  </si>
  <si>
    <t>2219 (60,3%)</t>
  </si>
  <si>
    <t>1820 (60,4%)</t>
  </si>
  <si>
    <t>31383 (77,3%)</t>
  </si>
  <si>
    <t>12 (66,6%)</t>
  </si>
  <si>
    <t>56 (53,3%)</t>
  </si>
  <si>
    <t>11 (73,3%)</t>
  </si>
  <si>
    <t>7 (58,3%)</t>
  </si>
  <si>
    <t>5 (62,5%)</t>
  </si>
  <si>
    <t>55 (56,1%)</t>
  </si>
  <si>
    <t>30184 (75,6%)</t>
  </si>
  <si>
    <t>30308 (78,6%)</t>
  </si>
  <si>
    <t>8345 (87,4%)</t>
  </si>
  <si>
    <t>2709 (81,2%)</t>
  </si>
  <si>
    <t>3380 (95,1%)</t>
  </si>
  <si>
    <t>2163 (61,3%)</t>
  </si>
  <si>
    <t>4361 (71,2%)</t>
  </si>
  <si>
    <t>5442 (75,3%)</t>
  </si>
  <si>
    <t>2231 (59,3%)</t>
  </si>
  <si>
    <t>1553 (55,1%)</t>
  </si>
  <si>
    <t>8895 (91,5%)</t>
  </si>
  <si>
    <t>2469 (80,4%)</t>
  </si>
  <si>
    <t>3292 (97,7%)</t>
  </si>
  <si>
    <t>2234 (62,3%)</t>
  </si>
  <si>
    <t>4209 (73,4%)</t>
  </si>
  <si>
    <t>5174 (76,0%)</t>
  </si>
  <si>
    <t>1976 (63,0%)</t>
  </si>
  <si>
    <t>2059 (65,6%)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</si>
  <si>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</si>
  <si>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</si>
  <si>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</si>
  <si>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</si>
  <si>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</si>
  <si>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</si>
  <si>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</si>
  <si>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</si>
  <si>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</si>
  <si>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</si>
  <si>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</si>
  <si>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</si>
  <si>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</si>
  <si>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0-7 SA + 0 j</t>
  </si>
  <si>
    <t>7SA + 1j -9SA + 0j</t>
  </si>
  <si>
    <t>9SA + 1j-12 SA + 0j</t>
  </si>
  <si>
    <t>12SA + 1j - 14 SA + 0j</t>
  </si>
  <si>
    <t>14 SA + 1j et plus</t>
  </si>
  <si>
    <t>Nombre de femmes par département de domicile et par classe d'âge</t>
  </si>
  <si>
    <t>5(45,5%)</t>
  </si>
  <si>
    <t>8 (53,3%)</t>
  </si>
  <si>
    <t>53 (54,6%)</t>
  </si>
  <si>
    <t>8763 (93,1%)</t>
  </si>
  <si>
    <t>2357 (84,9%)</t>
  </si>
  <si>
    <t>3035 (94,8%)</t>
  </si>
  <si>
    <t>2199 (65,3%)</t>
  </si>
  <si>
    <t>4026 (76,5%)</t>
  </si>
  <si>
    <t>5063 (80,5%)</t>
  </si>
  <si>
    <t>1933 (66,7%)</t>
  </si>
  <si>
    <t>2387 (71,0%)</t>
  </si>
  <si>
    <t>29763 (81,4%)</t>
  </si>
  <si>
    <t>Total pour les 15-49 ans (femmes en âge de procréer)</t>
  </si>
  <si>
    <t>Age de la femme au moment de l'IVG hospitalière par département enregistré</t>
  </si>
  <si>
    <t>Département enregistré</t>
  </si>
  <si>
    <r>
      <t xml:space="preserve">Evolution des IVG </t>
    </r>
    <r>
      <rPr>
        <b/>
        <sz val="11"/>
        <color theme="6" tint="-0.249977111117893"/>
        <rFont val="Calibri"/>
        <family val="2"/>
        <scheme val="minor"/>
      </rPr>
      <t>hospitalières</t>
    </r>
    <r>
      <rPr>
        <b/>
        <sz val="11"/>
        <color theme="1"/>
        <rFont val="Calibri"/>
        <family val="2"/>
        <scheme val="minor"/>
      </rPr>
      <t xml:space="preserve"> par mois</t>
    </r>
  </si>
  <si>
    <t>Age de la femme au moment de l'IVG hospitalière par département domicilié</t>
  </si>
  <si>
    <t>Dept</t>
  </si>
  <si>
    <t>45 à 49 ans</t>
  </si>
  <si>
    <r>
      <t>50 à</t>
    </r>
    <r>
      <rPr>
        <b/>
        <sz val="11"/>
        <rFont val="Calibri"/>
        <family val="2"/>
        <scheme val="minor"/>
      </rPr>
      <t xml:space="preserve"> 59</t>
    </r>
    <r>
      <rPr>
        <b/>
        <sz val="11"/>
        <color theme="1"/>
        <rFont val="Calibri"/>
        <family val="2"/>
        <scheme val="minor"/>
      </rPr>
      <t xml:space="preserve"> ans</t>
    </r>
  </si>
  <si>
    <t>Nombre d'IVG hospitalières pour 1000 femmes en âge de procréer pour une classe d'âge et un département de domicile donné</t>
  </si>
  <si>
    <t>Nombre d'IVG hospitalières</t>
  </si>
  <si>
    <r>
      <t xml:space="preserve">50 à </t>
    </r>
    <r>
      <rPr>
        <b/>
        <sz val="11"/>
        <rFont val="Calibri"/>
        <family val="2"/>
        <scheme val="minor"/>
      </rPr>
      <t>59</t>
    </r>
    <r>
      <rPr>
        <b/>
        <sz val="11"/>
        <color theme="1"/>
        <rFont val="Calibri"/>
        <family val="2"/>
        <scheme val="minor"/>
      </rPr>
      <t xml:space="preserve"> ans</t>
    </r>
  </si>
  <si>
    <t>50 à 59 ans</t>
  </si>
  <si>
    <t>Fuite</t>
  </si>
  <si>
    <t>Attractivité</t>
  </si>
  <si>
    <t>Public</t>
  </si>
  <si>
    <t>ESPIC</t>
  </si>
  <si>
    <t>Privé</t>
  </si>
  <si>
    <t>Statut</t>
  </si>
  <si>
    <t>Méthodes des IVG par staut</t>
  </si>
  <si>
    <t xml:space="preserve">Dont &lt;18 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</si>
</sst>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0.0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9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/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10" xfId="0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/>
    <xf numFmtId="0" fontId="21" fillId="0" borderId="0" xfId="42" applyFont="1" applyFill="1" applyBorder="1" applyAlignment="1">
      <alignment vertical="top"/>
    </xf>
    <xf numFmtId="0" fontId="16" fillId="0" borderId="0" xfId="0" applyFont="1" applyFill="1" applyBorder="1"/>
    <xf numFmtId="0" fontId="0" fillId="0" borderId="0" xfId="0"/>
    <xf numFmtId="0" fontId="19" fillId="0" borderId="0" xfId="44" applyFont="1" applyFill="1" applyBorder="1"/>
    <xf numFmtId="165" fontId="0" fillId="0" borderId="10" xfId="0" applyNumberFormat="1" applyBorder="1" applyAlignment="1">
      <alignment horizontal="center"/>
    </xf>
    <xf numFmtId="165" fontId="22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2" fillId="0" borderId="0" xfId="42" applyFont="1"/>
    <xf numFmtId="0" fontId="16" fillId="0" borderId="0" xfId="0" applyFont="1"/>
    <xf numFmtId="0" fontId="0" fillId="0" borderId="10" xfId="0" applyBorder="1"/>
    <xf numFmtId="0" fontId="16" fillId="0" borderId="10" xfId="0" applyFont="1" applyFill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0" fontId="19" fillId="0" borderId="10" xfId="0" applyFont="1" applyFill="1" applyBorder="1"/>
    <xf numFmtId="1" fontId="0" fillId="0" borderId="10" xfId="0" applyNumberFormat="1" applyFill="1" applyBorder="1"/>
    <xf numFmtId="9" fontId="0" fillId="0" borderId="10" xfId="0" applyNumberFormat="1" applyFill="1" applyBorder="1"/>
    <xf numFmtId="9" fontId="0" fillId="0" borderId="10" xfId="0" applyNumberFormat="1" applyBorder="1"/>
    <xf numFmtId="0" fontId="19" fillId="0" borderId="10" xfId="0" applyFont="1" applyFill="1" applyBorder="1" applyAlignment="1">
      <alignment horizontal="center"/>
    </xf>
    <xf numFmtId="1" fontId="0" fillId="33" borderId="10" xfId="0" applyNumberFormat="1" applyFill="1" applyBorder="1"/>
    <xf numFmtId="0" fontId="0" fillId="33" borderId="10" xfId="0" applyFill="1" applyBorder="1"/>
    <xf numFmtId="9" fontId="0" fillId="33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16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16" fillId="0" borderId="17" xfId="0" applyFont="1" applyBorder="1" applyAlignment="1">
      <alignment horizontal="center" vertical="top" wrapText="1"/>
    </xf>
    <xf numFmtId="0" fontId="0" fillId="0" borderId="0" xfId="0" applyBorder="1"/>
    <xf numFmtId="0" fontId="0" fillId="0" borderId="1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166" fontId="0" fillId="0" borderId="10" xfId="0" applyNumberFormat="1" applyBorder="1" applyAlignment="1">
      <alignment horizontal="center" vertical="top" wrapText="1"/>
    </xf>
    <xf numFmtId="166" fontId="0" fillId="0" borderId="14" xfId="0" applyNumberForma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166" fontId="0" fillId="0" borderId="20" xfId="0" applyNumberFormat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166" fontId="0" fillId="0" borderId="23" xfId="0" applyNumberFormat="1" applyBorder="1" applyAlignment="1">
      <alignment horizontal="center" vertical="top" wrapText="1"/>
    </xf>
    <xf numFmtId="0" fontId="25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right" vertical="top" wrapText="1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10" xfId="0" applyFill="1" applyBorder="1"/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 vertical="top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30" xfId="0" applyBorder="1"/>
    <xf numFmtId="0" fontId="0" fillId="0" borderId="12" xfId="0" applyBorder="1"/>
    <xf numFmtId="0" fontId="0" fillId="0" borderId="31" xfId="0" applyBorder="1"/>
    <xf numFmtId="0" fontId="16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9" fontId="0" fillId="0" borderId="0" xfId="0" applyNumberFormat="1" applyBorder="1"/>
    <xf numFmtId="9" fontId="0" fillId="34" borderId="0" xfId="0" applyNumberFormat="1" applyFill="1" applyBorder="1"/>
    <xf numFmtId="9" fontId="0" fillId="34" borderId="10" xfId="0" applyNumberFormat="1" applyFill="1" applyBorder="1"/>
    <xf numFmtId="166" fontId="0" fillId="0" borderId="11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3" fontId="0" fillId="0" borderId="24" xfId="0" applyNumberFormat="1" applyFill="1" applyBorder="1" applyAlignment="1">
      <alignment horizontal="center"/>
    </xf>
    <xf numFmtId="0" fontId="0" fillId="35" borderId="0" xfId="0" applyFill="1"/>
    <xf numFmtId="0" fontId="26" fillId="0" borderId="0" xfId="0" applyFont="1"/>
    <xf numFmtId="0" fontId="27" fillId="0" borderId="0" xfId="0" applyFont="1"/>
    <xf numFmtId="166" fontId="0" fillId="35" borderId="0" xfId="45" applyNumberFormat="1" applyFont="1" applyFill="1"/>
    <xf numFmtId="0" fontId="19" fillId="0" borderId="10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0" xfId="0" applyFont="1" applyBorder="1" applyAlignment="1">
      <alignment horizontal="center" vertical="top" wrapText="1"/>
    </xf>
    <xf numFmtId="0" fontId="22" fillId="0" borderId="0" xfId="0" applyFont="1"/>
    <xf numFmtId="0" fontId="0" fillId="34" borderId="0" xfId="0" applyFill="1"/>
    <xf numFmtId="0" fontId="0" fillId="0" borderId="24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166" fontId="0" fillId="0" borderId="24" xfId="0" applyNumberFormat="1" applyBorder="1" applyAlignment="1">
      <alignment horizontal="center" vertical="top" wrapText="1"/>
    </xf>
    <xf numFmtId="166" fontId="0" fillId="0" borderId="18" xfId="0" applyNumberFormat="1" applyBorder="1" applyAlignment="1">
      <alignment horizontal="center" vertical="top" wrapText="1"/>
    </xf>
    <xf numFmtId="166" fontId="0" fillId="0" borderId="21" xfId="0" applyNumberFormat="1" applyBorder="1" applyAlignment="1">
      <alignment horizontal="center" vertical="top" wrapText="1"/>
    </xf>
    <xf numFmtId="0" fontId="16" fillId="0" borderId="37" xfId="0" applyFont="1" applyBorder="1" applyAlignment="1">
      <alignment horizontal="center" vertical="top" wrapText="1"/>
    </xf>
    <xf numFmtId="166" fontId="0" fillId="0" borderId="18" xfId="0" applyNumberFormat="1" applyBorder="1" applyAlignment="1">
      <alignment horizontal="center"/>
    </xf>
    <xf numFmtId="0" fontId="16" fillId="0" borderId="10" xfId="0" applyFont="1" applyBorder="1" applyAlignment="1">
      <alignment horizontal="center" vertical="top"/>
    </xf>
    <xf numFmtId="0" fontId="22" fillId="0" borderId="10" xfId="0" applyFont="1" applyFill="1" applyBorder="1" applyAlignment="1">
      <alignment wrapText="1"/>
    </xf>
    <xf numFmtId="0" fontId="21" fillId="34" borderId="0" xfId="42" applyFont="1" applyFill="1" applyBorder="1" applyAlignment="1">
      <alignment vertical="top"/>
    </xf>
    <xf numFmtId="0" fontId="22" fillId="0" borderId="0" xfId="0" applyFont="1" applyFill="1" applyBorder="1"/>
    <xf numFmtId="0" fontId="0" fillId="34" borderId="10" xfId="0" applyFill="1" applyBorder="1"/>
    <xf numFmtId="1" fontId="0" fillId="0" borderId="10" xfId="0" applyNumberFormat="1" applyBorder="1"/>
    <xf numFmtId="166" fontId="0" fillId="0" borderId="33" xfId="0" applyNumberFormat="1" applyBorder="1" applyAlignment="1">
      <alignment horizontal="center" vertical="top" wrapText="1"/>
    </xf>
    <xf numFmtId="166" fontId="0" fillId="0" borderId="44" xfId="0" applyNumberFormat="1" applyBorder="1" applyAlignment="1">
      <alignment horizontal="center" vertical="top" wrapText="1"/>
    </xf>
    <xf numFmtId="0" fontId="16" fillId="0" borderId="10" xfId="0" applyFont="1" applyBorder="1" applyAlignment="1">
      <alignment horizontal="center"/>
    </xf>
    <xf numFmtId="0" fontId="0" fillId="34" borderId="0" xfId="0" applyFill="1" applyBorder="1"/>
    <xf numFmtId="1" fontId="0" fillId="34" borderId="10" xfId="0" applyNumberFormat="1" applyFill="1" applyBorder="1"/>
    <xf numFmtId="0" fontId="16" fillId="0" borderId="3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66" fontId="0" fillId="0" borderId="10" xfId="0" applyNumberFormat="1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16" fillId="0" borderId="10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33" xfId="0" applyFont="1" applyBorder="1" applyAlignment="1">
      <alignment horizontal="center" vertical="top" wrapText="1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16" fillId="0" borderId="31" xfId="0" applyFont="1" applyBorder="1" applyAlignment="1">
      <alignment horizontal="center" vertical="top" wrapText="1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 vertical="top" wrapText="1"/>
    </xf>
    <xf numFmtId="0" fontId="16" fillId="0" borderId="36" xfId="0" applyFont="1" applyBorder="1" applyAlignment="1">
      <alignment horizontal="center" vertical="top" wrapText="1"/>
    </xf>
    <xf numFmtId="166" fontId="0" fillId="0" borderId="43" xfId="0" applyNumberFormat="1" applyBorder="1" applyAlignment="1">
      <alignment horizontal="center" vertical="center"/>
    </xf>
    <xf numFmtId="166" fontId="0" fillId="0" borderId="38" xfId="0" applyNumberFormat="1" applyBorder="1" applyAlignment="1">
      <alignment horizontal="center" vertical="center"/>
    </xf>
    <xf numFmtId="0" fontId="28" fillId="0" borderId="0" xfId="0" applyFont="1"/>
    <xf numFmtId="0" fontId="16" fillId="0" borderId="45" xfId="0" applyFont="1" applyBorder="1" applyAlignment="1">
      <alignment horizontal="center" vertical="top" wrapText="1"/>
    </xf>
    <xf numFmtId="0" fontId="16" fillId="0" borderId="46" xfId="0" applyFont="1" applyBorder="1" applyAlignment="1">
      <alignment horizontal="center" vertical="top" wrapText="1"/>
    </xf>
    <xf numFmtId="0" fontId="16" fillId="0" borderId="46" xfId="0" applyFont="1" applyBorder="1" applyAlignment="1">
      <alignment horizontal="center" vertical="top" wrapText="1"/>
    </xf>
  </cellXfs>
  <cellStyles count="46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Euro" xfId="43"/>
    <cellStyle name="Insatisfaisant" xfId="7" builtinId="27" customBuiltin="1"/>
    <cellStyle name="Neutre" xfId="8" builtinId="28" customBuiltin="1"/>
    <cellStyle name="Normal" xfId="0" builtinId="0"/>
    <cellStyle name="Normal 2" xfId="42"/>
    <cellStyle name="Normal 3" xfId="44"/>
    <cellStyle name="Pourcentage" xfId="45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mois'!$B$6:$B$17</c:f>
              <c:numCache>
                <c:formatCode>#,##0</c:formatCode>
                <c:ptCount val="12"/>
                <c:pt idx="0">
                  <c:v>3972</c:v>
                </c:pt>
                <c:pt idx="1">
                  <c:v>3740</c:v>
                </c:pt>
                <c:pt idx="2">
                  <c:v>4027</c:v>
                </c:pt>
                <c:pt idx="3">
                  <c:v>3762</c:v>
                </c:pt>
                <c:pt idx="4">
                  <c:v>3612</c:v>
                </c:pt>
                <c:pt idx="5">
                  <c:v>3836</c:v>
                </c:pt>
                <c:pt idx="6">
                  <c:v>3722</c:v>
                </c:pt>
                <c:pt idx="7">
                  <c:v>2652</c:v>
                </c:pt>
                <c:pt idx="8">
                  <c:v>3726</c:v>
                </c:pt>
                <c:pt idx="9">
                  <c:v>3579</c:v>
                </c:pt>
                <c:pt idx="10">
                  <c:v>3269</c:v>
                </c:pt>
                <c:pt idx="11">
                  <c:v>3510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mois'!$C$6:$C$17</c:f>
              <c:numCache>
                <c:formatCode>#,##0</c:formatCode>
                <c:ptCount val="12"/>
                <c:pt idx="0">
                  <c:v>3814</c:v>
                </c:pt>
                <c:pt idx="1">
                  <c:v>3730</c:v>
                </c:pt>
                <c:pt idx="2">
                  <c:v>4119</c:v>
                </c:pt>
                <c:pt idx="3">
                  <c:v>3719</c:v>
                </c:pt>
                <c:pt idx="4">
                  <c:v>3470</c:v>
                </c:pt>
                <c:pt idx="5">
                  <c:v>4060</c:v>
                </c:pt>
                <c:pt idx="6">
                  <c:v>3524</c:v>
                </c:pt>
                <c:pt idx="7">
                  <c:v>2864</c:v>
                </c:pt>
                <c:pt idx="8">
                  <c:v>3538</c:v>
                </c:pt>
                <c:pt idx="9">
                  <c:v>3325</c:v>
                </c:pt>
                <c:pt idx="10">
                  <c:v>3304</c:v>
                </c:pt>
                <c:pt idx="11">
                  <c:v>3550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mois'!$D$6:$D$17</c:f>
              <c:numCache>
                <c:formatCode>#,##0</c:formatCode>
                <c:ptCount val="12"/>
                <c:pt idx="0">
                  <c:v>3772</c:v>
                </c:pt>
                <c:pt idx="1">
                  <c:v>3347</c:v>
                </c:pt>
                <c:pt idx="2">
                  <c:v>3883</c:v>
                </c:pt>
                <c:pt idx="3">
                  <c:v>3272</c:v>
                </c:pt>
                <c:pt idx="4">
                  <c:v>3870</c:v>
                </c:pt>
                <c:pt idx="5">
                  <c:v>3402</c:v>
                </c:pt>
                <c:pt idx="6">
                  <c:v>3179</c:v>
                </c:pt>
                <c:pt idx="7">
                  <c:v>2923</c:v>
                </c:pt>
                <c:pt idx="8">
                  <c:v>3639</c:v>
                </c:pt>
                <c:pt idx="9">
                  <c:v>3198</c:v>
                </c:pt>
                <c:pt idx="10">
                  <c:v>3055</c:v>
                </c:pt>
                <c:pt idx="11">
                  <c:v>3417</c:v>
                </c:pt>
              </c:numCache>
            </c:numRef>
          </c:val>
        </c:ser>
        <c:ser>
          <c:idx val="3"/>
          <c:order val="3"/>
          <c:tx>
            <c:v>2012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mois'!$E$6:$E$17</c:f>
              <c:numCache>
                <c:formatCode>#,##0</c:formatCode>
                <c:ptCount val="12"/>
                <c:pt idx="0">
                  <c:v>3692</c:v>
                </c:pt>
                <c:pt idx="1">
                  <c:v>3496</c:v>
                </c:pt>
                <c:pt idx="2">
                  <c:v>3766</c:v>
                </c:pt>
                <c:pt idx="3">
                  <c:v>3157</c:v>
                </c:pt>
                <c:pt idx="4">
                  <c:v>3188</c:v>
                </c:pt>
                <c:pt idx="5">
                  <c:v>3682</c:v>
                </c:pt>
                <c:pt idx="6">
                  <c:v>3311</c:v>
                </c:pt>
                <c:pt idx="7">
                  <c:v>2757</c:v>
                </c:pt>
                <c:pt idx="8">
                  <c:v>3192</c:v>
                </c:pt>
                <c:pt idx="9">
                  <c:v>3455</c:v>
                </c:pt>
                <c:pt idx="10">
                  <c:v>3179</c:v>
                </c:pt>
                <c:pt idx="11">
                  <c:v>3017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mois'!$F$6:$F$17</c:f>
              <c:numCache>
                <c:formatCode>General</c:formatCode>
                <c:ptCount val="12"/>
                <c:pt idx="0">
                  <c:v>3752</c:v>
                </c:pt>
                <c:pt idx="1">
                  <c:v>3484</c:v>
                </c:pt>
                <c:pt idx="2">
                  <c:v>3468</c:v>
                </c:pt>
                <c:pt idx="3">
                  <c:v>3657</c:v>
                </c:pt>
                <c:pt idx="4">
                  <c:v>3307</c:v>
                </c:pt>
                <c:pt idx="5">
                  <c:v>3708</c:v>
                </c:pt>
                <c:pt idx="6">
                  <c:v>3537</c:v>
                </c:pt>
                <c:pt idx="7">
                  <c:v>2739</c:v>
                </c:pt>
                <c:pt idx="8">
                  <c:v>3338</c:v>
                </c:pt>
                <c:pt idx="9">
                  <c:v>3469</c:v>
                </c:pt>
                <c:pt idx="10">
                  <c:v>3007</c:v>
                </c:pt>
                <c:pt idx="11">
                  <c:v>3144</c:v>
                </c:pt>
              </c:numCache>
            </c:numRef>
          </c:val>
        </c:ser>
        <c:ser>
          <c:idx val="5"/>
          <c:order val="5"/>
          <c:tx>
            <c:v>2014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mois'!$G$6:$G$17</c:f>
              <c:numCache>
                <c:formatCode>General</c:formatCode>
                <c:ptCount val="12"/>
                <c:pt idx="0">
                  <c:v>3834</c:v>
                </c:pt>
                <c:pt idx="1">
                  <c:v>3356</c:v>
                </c:pt>
                <c:pt idx="2">
                  <c:v>3442</c:v>
                </c:pt>
                <c:pt idx="3">
                  <c:v>3294</c:v>
                </c:pt>
                <c:pt idx="4">
                  <c:v>3284</c:v>
                </c:pt>
                <c:pt idx="5">
                  <c:v>3229</c:v>
                </c:pt>
                <c:pt idx="6">
                  <c:v>3236</c:v>
                </c:pt>
                <c:pt idx="7">
                  <c:v>2308</c:v>
                </c:pt>
                <c:pt idx="8">
                  <c:v>3257</c:v>
                </c:pt>
                <c:pt idx="9">
                  <c:v>3334</c:v>
                </c:pt>
                <c:pt idx="10">
                  <c:v>2844</c:v>
                </c:pt>
                <c:pt idx="11">
                  <c:v>3128</c:v>
                </c:pt>
              </c:numCache>
            </c:numRef>
          </c:val>
        </c:ser>
        <c:ser>
          <c:idx val="6"/>
          <c:order val="6"/>
          <c:tx>
            <c:v>2015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mois'!$H$6:$H$17</c:f>
              <c:numCache>
                <c:formatCode>General</c:formatCode>
                <c:ptCount val="12"/>
                <c:pt idx="0">
                  <c:v>3380</c:v>
                </c:pt>
                <c:pt idx="1">
                  <c:v>3063</c:v>
                </c:pt>
                <c:pt idx="2">
                  <c:v>3374</c:v>
                </c:pt>
                <c:pt idx="3">
                  <c:v>3247</c:v>
                </c:pt>
                <c:pt idx="4">
                  <c:v>2685</c:v>
                </c:pt>
                <c:pt idx="5">
                  <c:v>3476</c:v>
                </c:pt>
                <c:pt idx="6">
                  <c:v>3064</c:v>
                </c:pt>
                <c:pt idx="7">
                  <c:v>2285</c:v>
                </c:pt>
                <c:pt idx="8">
                  <c:v>3109</c:v>
                </c:pt>
                <c:pt idx="9">
                  <c:v>2982</c:v>
                </c:pt>
                <c:pt idx="10">
                  <c:v>2844</c:v>
                </c:pt>
                <c:pt idx="11">
                  <c:v>3063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92800"/>
        <c:axId val="100494336"/>
      </c:barChart>
      <c:catAx>
        <c:axId val="10049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494336"/>
        <c:crosses val="autoZero"/>
        <c:auto val="1"/>
        <c:lblAlgn val="ctr"/>
        <c:lblOffset val="100"/>
        <c:noMultiLvlLbl val="0"/>
      </c:catAx>
      <c:valAx>
        <c:axId val="1004943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0492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mois'!$R$6:$R$17</c:f>
              <c:numCache>
                <c:formatCode>0.0%</c:formatCode>
                <c:ptCount val="12"/>
                <c:pt idx="0">
                  <c:v>9.1505978298431129E-2</c:v>
                </c:pt>
                <c:pt idx="1">
                  <c:v>8.6161218236689929E-2</c:v>
                </c:pt>
                <c:pt idx="2">
                  <c:v>9.2773055037205981E-2</c:v>
                </c:pt>
                <c:pt idx="3">
                  <c:v>8.666804893219987E-2</c:v>
                </c:pt>
                <c:pt idx="4">
                  <c:v>8.3212385099177555E-2</c:v>
                </c:pt>
                <c:pt idx="5">
                  <c:v>8.8372843089824224E-2</c:v>
                </c:pt>
                <c:pt idx="6">
                  <c:v>8.574653857672726E-2</c:v>
                </c:pt>
                <c:pt idx="7">
                  <c:v>6.1096136567834684E-2</c:v>
                </c:pt>
                <c:pt idx="8">
                  <c:v>8.5838689612274519E-2</c:v>
                </c:pt>
                <c:pt idx="9">
                  <c:v>8.2452139055912643E-2</c:v>
                </c:pt>
                <c:pt idx="10">
                  <c:v>7.5310433800999832E-2</c:v>
                </c:pt>
                <c:pt idx="11">
                  <c:v>8.0862533692722366E-2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mois'!$S$6:$S$17</c:f>
              <c:numCache>
                <c:formatCode>0.0%</c:formatCode>
                <c:ptCount val="12"/>
                <c:pt idx="0">
                  <c:v>8.8662621754190207E-2</c:v>
                </c:pt>
                <c:pt idx="1">
                  <c:v>8.6709905386242653E-2</c:v>
                </c:pt>
                <c:pt idx="2">
                  <c:v>9.5752841899714072E-2</c:v>
                </c:pt>
                <c:pt idx="3">
                  <c:v>8.6454192528535229E-2</c:v>
                </c:pt>
                <c:pt idx="4">
                  <c:v>8.0665783294976409E-2</c:v>
                </c:pt>
                <c:pt idx="5">
                  <c:v>9.4381291117465183E-2</c:v>
                </c:pt>
                <c:pt idx="6">
                  <c:v>8.1921100960085549E-2</c:v>
                </c:pt>
                <c:pt idx="7">
                  <c:v>6.6578329497640462E-2</c:v>
                </c:pt>
                <c:pt idx="8">
                  <c:v>8.2246553688076804E-2</c:v>
                </c:pt>
                <c:pt idx="9">
                  <c:v>7.7295022897924073E-2</c:v>
                </c:pt>
                <c:pt idx="10">
                  <c:v>7.6806843805937192E-2</c:v>
                </c:pt>
                <c:pt idx="11">
                  <c:v>8.2525513169212167E-2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mois'!$T$6:$T$17</c:f>
              <c:numCache>
                <c:formatCode>0.0%</c:formatCode>
                <c:ptCount val="12"/>
                <c:pt idx="0">
                  <c:v>9.2096589105647386E-2</c:v>
                </c:pt>
                <c:pt idx="1">
                  <c:v>8.1719852528261347E-2</c:v>
                </c:pt>
                <c:pt idx="2">
                  <c:v>9.480674854115291E-2</c:v>
                </c:pt>
                <c:pt idx="3">
                  <c:v>7.9888663720487335E-2</c:v>
                </c:pt>
                <c:pt idx="4">
                  <c:v>9.4489342481138758E-2</c:v>
                </c:pt>
                <c:pt idx="5">
                  <c:v>8.3062724320628958E-2</c:v>
                </c:pt>
                <c:pt idx="6">
                  <c:v>7.7617989598847567E-2</c:v>
                </c:pt>
                <c:pt idx="7">
                  <c:v>7.1367531801645623E-2</c:v>
                </c:pt>
                <c:pt idx="8">
                  <c:v>8.8849280953194817E-2</c:v>
                </c:pt>
                <c:pt idx="9">
                  <c:v>7.8081890763483652E-2</c:v>
                </c:pt>
                <c:pt idx="10">
                  <c:v>7.4590424103327876E-2</c:v>
                </c:pt>
                <c:pt idx="11">
                  <c:v>8.3428962082183755E-2</c:v>
                </c:pt>
              </c:numCache>
            </c:numRef>
          </c:val>
        </c:ser>
        <c:ser>
          <c:idx val="3"/>
          <c:order val="3"/>
          <c:tx>
            <c:v>2012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mois'!$U$6:$U$17</c:f>
              <c:numCache>
                <c:formatCode>0.0%</c:formatCode>
                <c:ptCount val="12"/>
                <c:pt idx="0">
                  <c:v>9.2549884688659378E-2</c:v>
                </c:pt>
                <c:pt idx="1">
                  <c:v>8.7636618870951574E-2</c:v>
                </c:pt>
                <c:pt idx="2">
                  <c:v>9.4404893211671517E-2</c:v>
                </c:pt>
                <c:pt idx="3">
                  <c:v>7.9138674420936528E-2</c:v>
                </c:pt>
                <c:pt idx="4">
                  <c:v>7.9915772585982148E-2</c:v>
                </c:pt>
                <c:pt idx="5">
                  <c:v>9.2299207861225308E-2</c:v>
                </c:pt>
                <c:pt idx="6">
                  <c:v>8.2999097563421234E-2</c:v>
                </c:pt>
                <c:pt idx="7">
                  <c:v>6.9111601323573649E-2</c:v>
                </c:pt>
                <c:pt idx="8">
                  <c:v>8.0016043316955776E-2</c:v>
                </c:pt>
                <c:pt idx="9">
                  <c:v>8.6608843878471869E-2</c:v>
                </c:pt>
                <c:pt idx="10">
                  <c:v>7.9690163441291484E-2</c:v>
                </c:pt>
                <c:pt idx="11">
                  <c:v>7.5629198836859521E-2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mois'!$V$6:$V$17</c:f>
              <c:numCache>
                <c:formatCode>0.0%</c:formatCode>
                <c:ptCount val="12"/>
                <c:pt idx="0">
                  <c:v>9.239103669047033E-2</c:v>
                </c:pt>
                <c:pt idx="1">
                  <c:v>8.5791676926865304E-2</c:v>
                </c:pt>
                <c:pt idx="2">
                  <c:v>8.5397685299187398E-2</c:v>
                </c:pt>
                <c:pt idx="3">
                  <c:v>9.0051711401132731E-2</c:v>
                </c:pt>
                <c:pt idx="4">
                  <c:v>8.1433144545678404E-2</c:v>
                </c:pt>
                <c:pt idx="5">
                  <c:v>9.1307559714356071E-2</c:v>
                </c:pt>
                <c:pt idx="6">
                  <c:v>8.7096774193548387E-2</c:v>
                </c:pt>
                <c:pt idx="7">
                  <c:v>6.7446441763112527E-2</c:v>
                </c:pt>
                <c:pt idx="8">
                  <c:v>8.2196503324304365E-2</c:v>
                </c:pt>
                <c:pt idx="9">
                  <c:v>8.5422309775917263E-2</c:v>
                </c:pt>
                <c:pt idx="10">
                  <c:v>7.4045801526717553E-2</c:v>
                </c:pt>
                <c:pt idx="11">
                  <c:v>7.7419354838709681E-2</c:v>
                </c:pt>
              </c:numCache>
            </c:numRef>
          </c:val>
        </c:ser>
        <c:ser>
          <c:idx val="5"/>
          <c:order val="5"/>
          <c:tx>
            <c:v>2014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mois'!$W$6:$W$17</c:f>
              <c:numCache>
                <c:formatCode>0.0%</c:formatCode>
                <c:ptCount val="12"/>
                <c:pt idx="0">
                  <c:v>9.9465573600373586E-2</c:v>
                </c:pt>
                <c:pt idx="1">
                  <c:v>8.7064805686711974E-2</c:v>
                </c:pt>
                <c:pt idx="2">
                  <c:v>8.9295906190006741E-2</c:v>
                </c:pt>
                <c:pt idx="3">
                  <c:v>8.545633788201111E-2</c:v>
                </c:pt>
                <c:pt idx="4">
                  <c:v>8.5196907590930321E-2</c:v>
                </c:pt>
                <c:pt idx="5">
                  <c:v>8.3770040989985986E-2</c:v>
                </c:pt>
                <c:pt idx="6">
                  <c:v>8.3951642193742543E-2</c:v>
                </c:pt>
                <c:pt idx="7">
                  <c:v>5.9876511181445546E-2</c:v>
                </c:pt>
                <c:pt idx="8">
                  <c:v>8.4496445805012199E-2</c:v>
                </c:pt>
                <c:pt idx="9">
                  <c:v>8.6494059046334254E-2</c:v>
                </c:pt>
                <c:pt idx="10">
                  <c:v>7.3781974783375712E-2</c:v>
                </c:pt>
                <c:pt idx="11">
                  <c:v>8.1149795050070042E-2</c:v>
                </c:pt>
              </c:numCache>
            </c:numRef>
          </c:val>
        </c:ser>
        <c:ser>
          <c:idx val="6"/>
          <c:order val="6"/>
          <c:tx>
            <c:v>2015</c:v>
          </c:tx>
          <c:invertIfNegative val="0"/>
          <c:cat>
            <c:strRef>
              <c:f>'Evolution IVG par mois'!$A$6:$A$17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mois'!$X$6:$X$17</c:f>
              <c:numCache>
                <c:formatCode>0.0%</c:formatCode>
                <c:ptCount val="12"/>
                <c:pt idx="0">
                  <c:v>9.2420430930766712E-2</c:v>
                </c:pt>
                <c:pt idx="1">
                  <c:v>8.3752597615662255E-2</c:v>
                </c:pt>
                <c:pt idx="2">
                  <c:v>9.225637099420321E-2</c:v>
                </c:pt>
                <c:pt idx="3">
                  <c:v>8.878376900360932E-2</c:v>
                </c:pt>
                <c:pt idx="4">
                  <c:v>7.3416821612162314E-2</c:v>
                </c:pt>
                <c:pt idx="5">
                  <c:v>9.5045389915782569E-2</c:v>
                </c:pt>
                <c:pt idx="6">
                  <c:v>8.3779940938422837E-2</c:v>
                </c:pt>
                <c:pt idx="7">
                  <c:v>6.2479492507929564E-2</c:v>
                </c:pt>
                <c:pt idx="8">
                  <c:v>8.5010390462649021E-2</c:v>
                </c:pt>
                <c:pt idx="9">
                  <c:v>8.1537788472055131E-2</c:v>
                </c:pt>
                <c:pt idx="10">
                  <c:v>7.7764409931094833E-2</c:v>
                </c:pt>
                <c:pt idx="11">
                  <c:v>8.3752597615662255E-2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3824"/>
        <c:axId val="102347904"/>
      </c:barChart>
      <c:catAx>
        <c:axId val="102333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347904"/>
        <c:crosses val="autoZero"/>
        <c:auto val="1"/>
        <c:lblAlgn val="ctr"/>
        <c:lblOffset val="100"/>
        <c:noMultiLvlLbl val="0"/>
      </c:catAx>
      <c:valAx>
        <c:axId val="1023479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2333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'Evolution IVG par mois'!$A$26:$A$37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mois'!$B$26:$B$37</c:f>
              <c:numCache>
                <c:formatCode>General</c:formatCode>
                <c:ptCount val="12"/>
                <c:pt idx="0">
                  <c:v>916</c:v>
                </c:pt>
                <c:pt idx="1">
                  <c:v>852</c:v>
                </c:pt>
                <c:pt idx="2">
                  <c:v>901</c:v>
                </c:pt>
                <c:pt idx="3">
                  <c:v>826</c:v>
                </c:pt>
                <c:pt idx="4">
                  <c:v>827</c:v>
                </c:pt>
                <c:pt idx="5">
                  <c:v>922</c:v>
                </c:pt>
                <c:pt idx="6">
                  <c:v>854</c:v>
                </c:pt>
                <c:pt idx="7">
                  <c:v>510</c:v>
                </c:pt>
                <c:pt idx="8">
                  <c:v>759</c:v>
                </c:pt>
                <c:pt idx="9">
                  <c:v>846</c:v>
                </c:pt>
                <c:pt idx="10">
                  <c:v>734</c:v>
                </c:pt>
                <c:pt idx="11">
                  <c:v>800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'Evolution IVG par mois'!$A$26:$A$37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mois'!$C$26:$C$37</c:f>
              <c:numCache>
                <c:formatCode>General</c:formatCode>
                <c:ptCount val="12"/>
                <c:pt idx="0">
                  <c:v>887</c:v>
                </c:pt>
                <c:pt idx="1">
                  <c:v>866</c:v>
                </c:pt>
                <c:pt idx="2">
                  <c:v>933</c:v>
                </c:pt>
                <c:pt idx="3">
                  <c:v>840</c:v>
                </c:pt>
                <c:pt idx="4">
                  <c:v>789</c:v>
                </c:pt>
                <c:pt idx="5">
                  <c:v>897</c:v>
                </c:pt>
                <c:pt idx="6">
                  <c:v>787</c:v>
                </c:pt>
                <c:pt idx="7">
                  <c:v>539</c:v>
                </c:pt>
                <c:pt idx="8">
                  <c:v>787</c:v>
                </c:pt>
                <c:pt idx="9">
                  <c:v>731</c:v>
                </c:pt>
                <c:pt idx="10">
                  <c:v>792</c:v>
                </c:pt>
                <c:pt idx="11">
                  <c:v>829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'Evolution IVG par mois'!$A$26:$A$37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mois'!$D$26:$D$37</c:f>
              <c:numCache>
                <c:formatCode>General</c:formatCode>
                <c:ptCount val="12"/>
                <c:pt idx="0">
                  <c:v>890</c:v>
                </c:pt>
                <c:pt idx="1">
                  <c:v>809</c:v>
                </c:pt>
                <c:pt idx="2">
                  <c:v>914</c:v>
                </c:pt>
                <c:pt idx="3">
                  <c:v>752</c:v>
                </c:pt>
                <c:pt idx="4">
                  <c:v>931</c:v>
                </c:pt>
                <c:pt idx="5">
                  <c:v>773</c:v>
                </c:pt>
                <c:pt idx="6">
                  <c:v>814</c:v>
                </c:pt>
                <c:pt idx="7">
                  <c:v>631</c:v>
                </c:pt>
                <c:pt idx="8">
                  <c:v>926</c:v>
                </c:pt>
                <c:pt idx="9">
                  <c:v>750</c:v>
                </c:pt>
                <c:pt idx="10">
                  <c:v>691</c:v>
                </c:pt>
                <c:pt idx="11">
                  <c:v>792</c:v>
                </c:pt>
              </c:numCache>
            </c:numRef>
          </c:val>
        </c:ser>
        <c:ser>
          <c:idx val="3"/>
          <c:order val="3"/>
          <c:tx>
            <c:v>2012</c:v>
          </c:tx>
          <c:invertIfNegative val="0"/>
          <c:cat>
            <c:strRef>
              <c:f>'Evolution IVG par mois'!$A$26:$A$37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mois'!$E$26:$E$37</c:f>
              <c:numCache>
                <c:formatCode>General</c:formatCode>
                <c:ptCount val="12"/>
                <c:pt idx="0">
                  <c:v>903</c:v>
                </c:pt>
                <c:pt idx="1">
                  <c:v>723</c:v>
                </c:pt>
                <c:pt idx="2">
                  <c:v>964</c:v>
                </c:pt>
                <c:pt idx="3">
                  <c:v>740</c:v>
                </c:pt>
                <c:pt idx="4">
                  <c:v>775</c:v>
                </c:pt>
                <c:pt idx="5">
                  <c:v>920</c:v>
                </c:pt>
                <c:pt idx="6">
                  <c:v>855</c:v>
                </c:pt>
                <c:pt idx="7">
                  <c:v>584</c:v>
                </c:pt>
                <c:pt idx="8">
                  <c:v>774</c:v>
                </c:pt>
                <c:pt idx="9">
                  <c:v>831</c:v>
                </c:pt>
                <c:pt idx="10">
                  <c:v>747</c:v>
                </c:pt>
                <c:pt idx="11">
                  <c:v>727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'Evolution IVG par mois'!$A$26:$A$37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mois'!$F$26:$F$37</c:f>
              <c:numCache>
                <c:formatCode>General</c:formatCode>
                <c:ptCount val="12"/>
                <c:pt idx="0">
                  <c:v>916</c:v>
                </c:pt>
                <c:pt idx="1">
                  <c:v>844</c:v>
                </c:pt>
                <c:pt idx="2">
                  <c:v>804</c:v>
                </c:pt>
                <c:pt idx="3">
                  <c:v>877</c:v>
                </c:pt>
                <c:pt idx="4">
                  <c:v>760</c:v>
                </c:pt>
                <c:pt idx="5">
                  <c:v>854</c:v>
                </c:pt>
                <c:pt idx="6">
                  <c:v>909</c:v>
                </c:pt>
                <c:pt idx="7">
                  <c:v>573</c:v>
                </c:pt>
                <c:pt idx="8">
                  <c:v>816</c:v>
                </c:pt>
                <c:pt idx="9">
                  <c:v>840</c:v>
                </c:pt>
                <c:pt idx="10">
                  <c:v>736</c:v>
                </c:pt>
                <c:pt idx="11">
                  <c:v>769</c:v>
                </c:pt>
              </c:numCache>
            </c:numRef>
          </c:val>
        </c:ser>
        <c:ser>
          <c:idx val="5"/>
          <c:order val="5"/>
          <c:tx>
            <c:v>2014</c:v>
          </c:tx>
          <c:invertIfNegative val="0"/>
          <c:cat>
            <c:strRef>
              <c:f>'Evolution IVG par mois'!$A$26:$A$37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mois'!$G$26:$G$37</c:f>
              <c:numCache>
                <c:formatCode>General</c:formatCode>
                <c:ptCount val="12"/>
                <c:pt idx="0">
                  <c:v>982</c:v>
                </c:pt>
                <c:pt idx="1">
                  <c:v>757</c:v>
                </c:pt>
                <c:pt idx="2">
                  <c:v>911</c:v>
                </c:pt>
                <c:pt idx="3">
                  <c:v>815</c:v>
                </c:pt>
                <c:pt idx="4">
                  <c:v>798</c:v>
                </c:pt>
                <c:pt idx="5">
                  <c:v>828</c:v>
                </c:pt>
                <c:pt idx="6">
                  <c:v>834</c:v>
                </c:pt>
                <c:pt idx="7">
                  <c:v>521</c:v>
                </c:pt>
                <c:pt idx="8">
                  <c:v>849</c:v>
                </c:pt>
                <c:pt idx="9">
                  <c:v>891</c:v>
                </c:pt>
                <c:pt idx="10">
                  <c:v>717</c:v>
                </c:pt>
                <c:pt idx="11">
                  <c:v>814</c:v>
                </c:pt>
              </c:numCache>
            </c:numRef>
          </c:val>
        </c:ser>
        <c:ser>
          <c:idx val="6"/>
          <c:order val="6"/>
          <c:tx>
            <c:v>2015</c:v>
          </c:tx>
          <c:invertIfNegative val="0"/>
          <c:cat>
            <c:strRef>
              <c:f>'Evolution IVG par mois'!$A$26:$A$37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mois'!$H$26:$H$37</c:f>
              <c:numCache>
                <c:formatCode>General</c:formatCode>
                <c:ptCount val="12"/>
                <c:pt idx="0">
                  <c:v>873</c:v>
                </c:pt>
                <c:pt idx="1">
                  <c:v>836</c:v>
                </c:pt>
                <c:pt idx="2">
                  <c:v>855</c:v>
                </c:pt>
                <c:pt idx="3">
                  <c:v>821</c:v>
                </c:pt>
                <c:pt idx="4">
                  <c:v>643</c:v>
                </c:pt>
                <c:pt idx="5">
                  <c:v>924</c:v>
                </c:pt>
                <c:pt idx="6">
                  <c:v>843</c:v>
                </c:pt>
                <c:pt idx="7">
                  <c:v>560</c:v>
                </c:pt>
                <c:pt idx="8">
                  <c:v>790</c:v>
                </c:pt>
                <c:pt idx="9">
                  <c:v>775</c:v>
                </c:pt>
                <c:pt idx="10">
                  <c:v>724</c:v>
                </c:pt>
                <c:pt idx="11">
                  <c:v>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47968"/>
        <c:axId val="100746368"/>
      </c:barChart>
      <c:catAx>
        <c:axId val="10054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746368"/>
        <c:crosses val="autoZero"/>
        <c:auto val="1"/>
        <c:lblAlgn val="ctr"/>
        <c:lblOffset val="100"/>
        <c:noMultiLvlLbl val="0"/>
      </c:catAx>
      <c:valAx>
        <c:axId val="10074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547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'Evolution IVG par mois'!$A$46:$A$57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mois'!$B$46:$B$57</c:f>
              <c:numCache>
                <c:formatCode>General</c:formatCode>
                <c:ptCount val="12"/>
                <c:pt idx="0">
                  <c:v>360</c:v>
                </c:pt>
                <c:pt idx="1">
                  <c:v>365</c:v>
                </c:pt>
                <c:pt idx="2">
                  <c:v>343</c:v>
                </c:pt>
                <c:pt idx="3">
                  <c:v>333</c:v>
                </c:pt>
                <c:pt idx="4">
                  <c:v>360</c:v>
                </c:pt>
                <c:pt idx="5">
                  <c:v>335</c:v>
                </c:pt>
                <c:pt idx="6">
                  <c:v>313</c:v>
                </c:pt>
                <c:pt idx="7">
                  <c:v>259</c:v>
                </c:pt>
                <c:pt idx="8">
                  <c:v>317</c:v>
                </c:pt>
                <c:pt idx="9">
                  <c:v>322</c:v>
                </c:pt>
                <c:pt idx="10">
                  <c:v>287</c:v>
                </c:pt>
                <c:pt idx="11">
                  <c:v>275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'Evolution IVG par mois'!$A$46:$A$57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mois'!$C$46:$C$57</c:f>
              <c:numCache>
                <c:formatCode>General</c:formatCode>
                <c:ptCount val="12"/>
                <c:pt idx="0">
                  <c:v>343</c:v>
                </c:pt>
                <c:pt idx="1">
                  <c:v>312</c:v>
                </c:pt>
                <c:pt idx="2">
                  <c:v>332</c:v>
                </c:pt>
                <c:pt idx="3">
                  <c:v>320</c:v>
                </c:pt>
                <c:pt idx="4">
                  <c:v>288</c:v>
                </c:pt>
                <c:pt idx="5">
                  <c:v>357</c:v>
                </c:pt>
                <c:pt idx="6">
                  <c:v>317</c:v>
                </c:pt>
                <c:pt idx="7">
                  <c:v>284</c:v>
                </c:pt>
                <c:pt idx="8">
                  <c:v>323</c:v>
                </c:pt>
                <c:pt idx="9">
                  <c:v>316</c:v>
                </c:pt>
                <c:pt idx="10">
                  <c:v>269</c:v>
                </c:pt>
                <c:pt idx="11">
                  <c:v>313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'Evolution IVG par mois'!$A$46:$A$57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mois'!$D$46:$D$57</c:f>
              <c:numCache>
                <c:formatCode>General</c:formatCode>
                <c:ptCount val="12"/>
                <c:pt idx="0">
                  <c:v>306</c:v>
                </c:pt>
                <c:pt idx="1">
                  <c:v>297</c:v>
                </c:pt>
                <c:pt idx="2">
                  <c:v>325</c:v>
                </c:pt>
                <c:pt idx="3">
                  <c:v>315</c:v>
                </c:pt>
                <c:pt idx="4">
                  <c:v>338</c:v>
                </c:pt>
                <c:pt idx="5">
                  <c:v>305</c:v>
                </c:pt>
                <c:pt idx="6">
                  <c:v>239</c:v>
                </c:pt>
                <c:pt idx="7">
                  <c:v>274</c:v>
                </c:pt>
                <c:pt idx="8">
                  <c:v>335</c:v>
                </c:pt>
                <c:pt idx="9">
                  <c:v>255</c:v>
                </c:pt>
                <c:pt idx="10">
                  <c:v>220</c:v>
                </c:pt>
                <c:pt idx="11">
                  <c:v>282</c:v>
                </c:pt>
              </c:numCache>
            </c:numRef>
          </c:val>
        </c:ser>
        <c:ser>
          <c:idx val="3"/>
          <c:order val="3"/>
          <c:tx>
            <c:v>2012</c:v>
          </c:tx>
          <c:invertIfNegative val="0"/>
          <c:cat>
            <c:strRef>
              <c:f>'Evolution IVG par mois'!$A$46:$A$57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mois'!$E$46:$E$57</c:f>
              <c:numCache>
                <c:formatCode>General</c:formatCode>
                <c:ptCount val="12"/>
                <c:pt idx="0">
                  <c:v>328</c:v>
                </c:pt>
                <c:pt idx="1">
                  <c:v>285</c:v>
                </c:pt>
                <c:pt idx="2">
                  <c:v>305</c:v>
                </c:pt>
                <c:pt idx="3">
                  <c:v>249</c:v>
                </c:pt>
                <c:pt idx="4">
                  <c:v>263</c:v>
                </c:pt>
                <c:pt idx="5">
                  <c:v>293</c:v>
                </c:pt>
                <c:pt idx="6">
                  <c:v>251</c:v>
                </c:pt>
                <c:pt idx="7">
                  <c:v>253</c:v>
                </c:pt>
                <c:pt idx="8">
                  <c:v>281</c:v>
                </c:pt>
                <c:pt idx="9">
                  <c:v>319</c:v>
                </c:pt>
                <c:pt idx="10">
                  <c:v>262</c:v>
                </c:pt>
                <c:pt idx="11">
                  <c:v>246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'Evolution IVG par mois'!$A$46:$A$57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mois'!$F$46:$F$57</c:f>
              <c:numCache>
                <c:formatCode>General</c:formatCode>
                <c:ptCount val="12"/>
                <c:pt idx="0">
                  <c:v>322</c:v>
                </c:pt>
                <c:pt idx="1">
                  <c:v>273</c:v>
                </c:pt>
                <c:pt idx="2">
                  <c:v>308</c:v>
                </c:pt>
                <c:pt idx="3">
                  <c:v>303</c:v>
                </c:pt>
                <c:pt idx="4">
                  <c:v>296</c:v>
                </c:pt>
                <c:pt idx="5">
                  <c:v>350</c:v>
                </c:pt>
                <c:pt idx="6">
                  <c:v>293</c:v>
                </c:pt>
                <c:pt idx="7">
                  <c:v>251</c:v>
                </c:pt>
                <c:pt idx="8">
                  <c:v>298</c:v>
                </c:pt>
                <c:pt idx="9">
                  <c:v>312</c:v>
                </c:pt>
                <c:pt idx="10">
                  <c:v>260</c:v>
                </c:pt>
                <c:pt idx="11">
                  <c:v>291</c:v>
                </c:pt>
              </c:numCache>
            </c:numRef>
          </c:val>
        </c:ser>
        <c:ser>
          <c:idx val="5"/>
          <c:order val="5"/>
          <c:tx>
            <c:v>2014</c:v>
          </c:tx>
          <c:invertIfNegative val="0"/>
          <c:cat>
            <c:strRef>
              <c:f>'Evolution IVG par mois'!$A$46:$A$57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mois'!$G$46:$G$57</c:f>
              <c:numCache>
                <c:formatCode>General</c:formatCode>
                <c:ptCount val="12"/>
                <c:pt idx="0">
                  <c:v>324</c:v>
                </c:pt>
                <c:pt idx="1">
                  <c:v>276</c:v>
                </c:pt>
                <c:pt idx="2">
                  <c:v>266</c:v>
                </c:pt>
                <c:pt idx="3">
                  <c:v>264</c:v>
                </c:pt>
                <c:pt idx="4">
                  <c:v>260</c:v>
                </c:pt>
                <c:pt idx="5">
                  <c:v>253</c:v>
                </c:pt>
                <c:pt idx="6">
                  <c:v>255</c:v>
                </c:pt>
                <c:pt idx="7">
                  <c:v>176</c:v>
                </c:pt>
                <c:pt idx="8">
                  <c:v>253</c:v>
                </c:pt>
                <c:pt idx="9">
                  <c:v>275</c:v>
                </c:pt>
                <c:pt idx="10">
                  <c:v>225</c:v>
                </c:pt>
                <c:pt idx="11">
                  <c:v>242</c:v>
                </c:pt>
              </c:numCache>
            </c:numRef>
          </c:val>
        </c:ser>
        <c:ser>
          <c:idx val="6"/>
          <c:order val="6"/>
          <c:tx>
            <c:v>2015</c:v>
          </c:tx>
          <c:invertIfNegative val="0"/>
          <c:cat>
            <c:strRef>
              <c:f>'Evolution IVG par mois'!$A$46:$A$57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mois'!$H$46:$H$57</c:f>
              <c:numCache>
                <c:formatCode>General</c:formatCode>
                <c:ptCount val="12"/>
                <c:pt idx="0">
                  <c:v>249</c:v>
                </c:pt>
                <c:pt idx="1">
                  <c:v>242</c:v>
                </c:pt>
                <c:pt idx="2">
                  <c:v>259</c:v>
                </c:pt>
                <c:pt idx="3">
                  <c:v>271</c:v>
                </c:pt>
                <c:pt idx="4">
                  <c:v>198</c:v>
                </c:pt>
                <c:pt idx="5">
                  <c:v>269</c:v>
                </c:pt>
                <c:pt idx="6">
                  <c:v>251</c:v>
                </c:pt>
                <c:pt idx="7">
                  <c:v>163</c:v>
                </c:pt>
                <c:pt idx="8">
                  <c:v>243</c:v>
                </c:pt>
                <c:pt idx="9">
                  <c:v>215</c:v>
                </c:pt>
                <c:pt idx="10">
                  <c:v>205</c:v>
                </c:pt>
                <c:pt idx="11">
                  <c:v>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90112"/>
        <c:axId val="100891648"/>
      </c:barChart>
      <c:catAx>
        <c:axId val="10089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0891648"/>
        <c:crosses val="autoZero"/>
        <c:auto val="1"/>
        <c:lblAlgn val="ctr"/>
        <c:lblOffset val="100"/>
        <c:noMultiLvlLbl val="0"/>
      </c:catAx>
      <c:valAx>
        <c:axId val="100891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890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'Evolution IVG par mois'!$A$66:$A$77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mois'!$B$66:$B$77</c:f>
              <c:numCache>
                <c:formatCode>General</c:formatCode>
                <c:ptCount val="12"/>
                <c:pt idx="0">
                  <c:v>328</c:v>
                </c:pt>
                <c:pt idx="1">
                  <c:v>308</c:v>
                </c:pt>
                <c:pt idx="2">
                  <c:v>305</c:v>
                </c:pt>
                <c:pt idx="3">
                  <c:v>315</c:v>
                </c:pt>
                <c:pt idx="4">
                  <c:v>285</c:v>
                </c:pt>
                <c:pt idx="5">
                  <c:v>294</c:v>
                </c:pt>
                <c:pt idx="6">
                  <c:v>324</c:v>
                </c:pt>
                <c:pt idx="7">
                  <c:v>223</c:v>
                </c:pt>
                <c:pt idx="8">
                  <c:v>293</c:v>
                </c:pt>
                <c:pt idx="9">
                  <c:v>310</c:v>
                </c:pt>
                <c:pt idx="10">
                  <c:v>253</c:v>
                </c:pt>
                <c:pt idx="11">
                  <c:v>291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'Evolution IVG par mois'!$A$66:$A$77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mois'!$C$66:$C$77</c:f>
              <c:numCache>
                <c:formatCode>General</c:formatCode>
                <c:ptCount val="12"/>
                <c:pt idx="0">
                  <c:v>308</c:v>
                </c:pt>
                <c:pt idx="1">
                  <c:v>295</c:v>
                </c:pt>
                <c:pt idx="2">
                  <c:v>322</c:v>
                </c:pt>
                <c:pt idx="3">
                  <c:v>311</c:v>
                </c:pt>
                <c:pt idx="4">
                  <c:v>271</c:v>
                </c:pt>
                <c:pt idx="5">
                  <c:v>338</c:v>
                </c:pt>
                <c:pt idx="6">
                  <c:v>314</c:v>
                </c:pt>
                <c:pt idx="7">
                  <c:v>238</c:v>
                </c:pt>
                <c:pt idx="8">
                  <c:v>305</c:v>
                </c:pt>
                <c:pt idx="9">
                  <c:v>276</c:v>
                </c:pt>
                <c:pt idx="10">
                  <c:v>265</c:v>
                </c:pt>
                <c:pt idx="11">
                  <c:v>327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'Evolution IVG par mois'!$A$66:$A$77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mois'!$D$66:$D$77</c:f>
              <c:numCache>
                <c:formatCode>General</c:formatCode>
                <c:ptCount val="12"/>
                <c:pt idx="0">
                  <c:v>322</c:v>
                </c:pt>
                <c:pt idx="1">
                  <c:v>275</c:v>
                </c:pt>
                <c:pt idx="2">
                  <c:v>346</c:v>
                </c:pt>
                <c:pt idx="3">
                  <c:v>287</c:v>
                </c:pt>
                <c:pt idx="4">
                  <c:v>341</c:v>
                </c:pt>
                <c:pt idx="5">
                  <c:v>303</c:v>
                </c:pt>
                <c:pt idx="6">
                  <c:v>275</c:v>
                </c:pt>
                <c:pt idx="7">
                  <c:v>232</c:v>
                </c:pt>
                <c:pt idx="8">
                  <c:v>310</c:v>
                </c:pt>
                <c:pt idx="9">
                  <c:v>278</c:v>
                </c:pt>
                <c:pt idx="10">
                  <c:v>276</c:v>
                </c:pt>
                <c:pt idx="11">
                  <c:v>326</c:v>
                </c:pt>
              </c:numCache>
            </c:numRef>
          </c:val>
        </c:ser>
        <c:ser>
          <c:idx val="3"/>
          <c:order val="3"/>
          <c:tx>
            <c:v>2012</c:v>
          </c:tx>
          <c:invertIfNegative val="0"/>
          <c:cat>
            <c:strRef>
              <c:f>'Evolution IVG par mois'!$A$66:$A$77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mois'!$E$66:$E$77</c:f>
              <c:numCache>
                <c:formatCode>General</c:formatCode>
                <c:ptCount val="12"/>
                <c:pt idx="0">
                  <c:v>326</c:v>
                </c:pt>
                <c:pt idx="1">
                  <c:v>317</c:v>
                </c:pt>
                <c:pt idx="2">
                  <c:v>352</c:v>
                </c:pt>
                <c:pt idx="3">
                  <c:v>281</c:v>
                </c:pt>
                <c:pt idx="4">
                  <c:v>274</c:v>
                </c:pt>
                <c:pt idx="5">
                  <c:v>329</c:v>
                </c:pt>
                <c:pt idx="6">
                  <c:v>311</c:v>
                </c:pt>
                <c:pt idx="7">
                  <c:v>256</c:v>
                </c:pt>
                <c:pt idx="8">
                  <c:v>252</c:v>
                </c:pt>
                <c:pt idx="9">
                  <c:v>296</c:v>
                </c:pt>
                <c:pt idx="10">
                  <c:v>286</c:v>
                </c:pt>
                <c:pt idx="11">
                  <c:v>273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'Evolution IVG par mois'!$A$66:$A$77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mois'!$F$66:$F$77</c:f>
              <c:numCache>
                <c:formatCode>General</c:formatCode>
                <c:ptCount val="12"/>
                <c:pt idx="0">
                  <c:v>311</c:v>
                </c:pt>
                <c:pt idx="1">
                  <c:v>314</c:v>
                </c:pt>
                <c:pt idx="2">
                  <c:v>317</c:v>
                </c:pt>
                <c:pt idx="3">
                  <c:v>337</c:v>
                </c:pt>
                <c:pt idx="4">
                  <c:v>310</c:v>
                </c:pt>
                <c:pt idx="5">
                  <c:v>349</c:v>
                </c:pt>
                <c:pt idx="6">
                  <c:v>303</c:v>
                </c:pt>
                <c:pt idx="7">
                  <c:v>265</c:v>
                </c:pt>
                <c:pt idx="8">
                  <c:v>273</c:v>
                </c:pt>
                <c:pt idx="9">
                  <c:v>289</c:v>
                </c:pt>
                <c:pt idx="10">
                  <c:v>233</c:v>
                </c:pt>
                <c:pt idx="11">
                  <c:v>268</c:v>
                </c:pt>
              </c:numCache>
            </c:numRef>
          </c:val>
        </c:ser>
        <c:ser>
          <c:idx val="5"/>
          <c:order val="5"/>
          <c:tx>
            <c:v>2014</c:v>
          </c:tx>
          <c:invertIfNegative val="0"/>
          <c:cat>
            <c:strRef>
              <c:f>'Evolution IVG par mois'!$A$66:$A$77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mois'!$G$66:$G$77</c:f>
              <c:numCache>
                <c:formatCode>General</c:formatCode>
                <c:ptCount val="12"/>
                <c:pt idx="0">
                  <c:v>328</c:v>
                </c:pt>
                <c:pt idx="1">
                  <c:v>321</c:v>
                </c:pt>
                <c:pt idx="2">
                  <c:v>310</c:v>
                </c:pt>
                <c:pt idx="3">
                  <c:v>271</c:v>
                </c:pt>
                <c:pt idx="4">
                  <c:v>287</c:v>
                </c:pt>
                <c:pt idx="5">
                  <c:v>274</c:v>
                </c:pt>
                <c:pt idx="6">
                  <c:v>266</c:v>
                </c:pt>
                <c:pt idx="7">
                  <c:v>200</c:v>
                </c:pt>
                <c:pt idx="8">
                  <c:v>283</c:v>
                </c:pt>
                <c:pt idx="9">
                  <c:v>312</c:v>
                </c:pt>
                <c:pt idx="10">
                  <c:v>223</c:v>
                </c:pt>
                <c:pt idx="11">
                  <c:v>294</c:v>
                </c:pt>
              </c:numCache>
            </c:numRef>
          </c:val>
        </c:ser>
        <c:ser>
          <c:idx val="6"/>
          <c:order val="6"/>
          <c:tx>
            <c:v>2015</c:v>
          </c:tx>
          <c:invertIfNegative val="0"/>
          <c:cat>
            <c:strRef>
              <c:f>'Evolution IVG par mois'!$A$66:$A$77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mois'!$H$66:$H$77</c:f>
              <c:numCache>
                <c:formatCode>General</c:formatCode>
                <c:ptCount val="12"/>
                <c:pt idx="0">
                  <c:v>297</c:v>
                </c:pt>
                <c:pt idx="1">
                  <c:v>253</c:v>
                </c:pt>
                <c:pt idx="2">
                  <c:v>296</c:v>
                </c:pt>
                <c:pt idx="3">
                  <c:v>305</c:v>
                </c:pt>
                <c:pt idx="4">
                  <c:v>270</c:v>
                </c:pt>
                <c:pt idx="5">
                  <c:v>289</c:v>
                </c:pt>
                <c:pt idx="6">
                  <c:v>232</c:v>
                </c:pt>
                <c:pt idx="7">
                  <c:v>195</c:v>
                </c:pt>
                <c:pt idx="8">
                  <c:v>290</c:v>
                </c:pt>
                <c:pt idx="9">
                  <c:v>248</c:v>
                </c:pt>
                <c:pt idx="10">
                  <c:v>243</c:v>
                </c:pt>
                <c:pt idx="11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01920"/>
        <c:axId val="100816000"/>
      </c:barChart>
      <c:catAx>
        <c:axId val="100801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816000"/>
        <c:crosses val="autoZero"/>
        <c:auto val="1"/>
        <c:lblAlgn val="ctr"/>
        <c:lblOffset val="100"/>
        <c:noMultiLvlLbl val="0"/>
      </c:catAx>
      <c:valAx>
        <c:axId val="10081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80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'Evolution IVG par mois'!$A$86:$A$97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mois'!$B$86:$B$97</c:f>
              <c:numCache>
                <c:formatCode>General</c:formatCode>
                <c:ptCount val="12"/>
                <c:pt idx="0">
                  <c:v>380</c:v>
                </c:pt>
                <c:pt idx="1">
                  <c:v>370</c:v>
                </c:pt>
                <c:pt idx="2">
                  <c:v>349</c:v>
                </c:pt>
                <c:pt idx="3">
                  <c:v>333</c:v>
                </c:pt>
                <c:pt idx="4">
                  <c:v>348</c:v>
                </c:pt>
                <c:pt idx="5">
                  <c:v>349</c:v>
                </c:pt>
                <c:pt idx="6">
                  <c:v>362</c:v>
                </c:pt>
                <c:pt idx="7">
                  <c:v>275</c:v>
                </c:pt>
                <c:pt idx="8">
                  <c:v>372</c:v>
                </c:pt>
                <c:pt idx="9">
                  <c:v>307</c:v>
                </c:pt>
                <c:pt idx="10">
                  <c:v>315</c:v>
                </c:pt>
                <c:pt idx="11">
                  <c:v>323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'Evolution IVG par mois'!$A$86:$A$97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mois'!$C$86:$C$97</c:f>
              <c:numCache>
                <c:formatCode>General</c:formatCode>
                <c:ptCount val="12"/>
                <c:pt idx="0">
                  <c:v>391</c:v>
                </c:pt>
                <c:pt idx="1">
                  <c:v>332</c:v>
                </c:pt>
                <c:pt idx="2">
                  <c:v>415</c:v>
                </c:pt>
                <c:pt idx="3">
                  <c:v>330</c:v>
                </c:pt>
                <c:pt idx="4">
                  <c:v>290</c:v>
                </c:pt>
                <c:pt idx="5">
                  <c:v>356</c:v>
                </c:pt>
                <c:pt idx="6">
                  <c:v>299</c:v>
                </c:pt>
                <c:pt idx="7">
                  <c:v>277</c:v>
                </c:pt>
                <c:pt idx="8">
                  <c:v>307</c:v>
                </c:pt>
                <c:pt idx="9">
                  <c:v>289</c:v>
                </c:pt>
                <c:pt idx="10">
                  <c:v>304</c:v>
                </c:pt>
                <c:pt idx="11">
                  <c:v>327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'Evolution IVG par mois'!$A$86:$A$97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mois'!$D$86:$D$97</c:f>
              <c:numCache>
                <c:formatCode>General</c:formatCode>
                <c:ptCount val="12"/>
                <c:pt idx="0">
                  <c:v>326</c:v>
                </c:pt>
                <c:pt idx="1">
                  <c:v>309</c:v>
                </c:pt>
                <c:pt idx="2">
                  <c:v>311</c:v>
                </c:pt>
                <c:pt idx="3">
                  <c:v>235</c:v>
                </c:pt>
                <c:pt idx="4">
                  <c:v>346</c:v>
                </c:pt>
                <c:pt idx="5">
                  <c:v>280</c:v>
                </c:pt>
                <c:pt idx="6">
                  <c:v>297</c:v>
                </c:pt>
                <c:pt idx="7">
                  <c:v>272</c:v>
                </c:pt>
                <c:pt idx="8">
                  <c:v>302</c:v>
                </c:pt>
                <c:pt idx="9">
                  <c:v>281</c:v>
                </c:pt>
                <c:pt idx="10">
                  <c:v>269</c:v>
                </c:pt>
                <c:pt idx="11">
                  <c:v>307</c:v>
                </c:pt>
              </c:numCache>
            </c:numRef>
          </c:val>
        </c:ser>
        <c:ser>
          <c:idx val="3"/>
          <c:order val="3"/>
          <c:tx>
            <c:v>2012</c:v>
          </c:tx>
          <c:invertIfNegative val="0"/>
          <c:cat>
            <c:strRef>
              <c:f>'Evolution IVG par mois'!$A$86:$A$97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mois'!$E$86:$E$97</c:f>
              <c:numCache>
                <c:formatCode>General</c:formatCode>
                <c:ptCount val="12"/>
                <c:pt idx="0">
                  <c:v>316</c:v>
                </c:pt>
                <c:pt idx="1">
                  <c:v>334</c:v>
                </c:pt>
                <c:pt idx="2">
                  <c:v>304</c:v>
                </c:pt>
                <c:pt idx="3">
                  <c:v>283</c:v>
                </c:pt>
                <c:pt idx="4">
                  <c:v>284</c:v>
                </c:pt>
                <c:pt idx="5">
                  <c:v>328</c:v>
                </c:pt>
                <c:pt idx="6">
                  <c:v>270</c:v>
                </c:pt>
                <c:pt idx="7">
                  <c:v>241</c:v>
                </c:pt>
                <c:pt idx="8">
                  <c:v>289</c:v>
                </c:pt>
                <c:pt idx="9">
                  <c:v>320</c:v>
                </c:pt>
                <c:pt idx="10">
                  <c:v>283</c:v>
                </c:pt>
                <c:pt idx="11">
                  <c:v>277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'Evolution IVG par mois'!$A$86:$A$97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mois'!$F$86:$F$97</c:f>
              <c:numCache>
                <c:formatCode>General</c:formatCode>
                <c:ptCount val="12"/>
                <c:pt idx="0">
                  <c:v>360</c:v>
                </c:pt>
                <c:pt idx="1">
                  <c:v>306</c:v>
                </c:pt>
                <c:pt idx="2">
                  <c:v>299</c:v>
                </c:pt>
                <c:pt idx="3">
                  <c:v>324</c:v>
                </c:pt>
                <c:pt idx="4">
                  <c:v>291</c:v>
                </c:pt>
                <c:pt idx="5">
                  <c:v>343</c:v>
                </c:pt>
                <c:pt idx="6">
                  <c:v>317</c:v>
                </c:pt>
                <c:pt idx="7">
                  <c:v>263</c:v>
                </c:pt>
                <c:pt idx="8">
                  <c:v>279</c:v>
                </c:pt>
                <c:pt idx="9">
                  <c:v>272</c:v>
                </c:pt>
                <c:pt idx="10">
                  <c:v>258</c:v>
                </c:pt>
                <c:pt idx="11">
                  <c:v>289</c:v>
                </c:pt>
              </c:numCache>
            </c:numRef>
          </c:val>
        </c:ser>
        <c:ser>
          <c:idx val="5"/>
          <c:order val="5"/>
          <c:tx>
            <c:v>2014</c:v>
          </c:tx>
          <c:invertIfNegative val="0"/>
          <c:cat>
            <c:strRef>
              <c:f>'Evolution IVG par mois'!$A$86:$A$97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mois'!$G$86:$G$97</c:f>
              <c:numCache>
                <c:formatCode>General</c:formatCode>
                <c:ptCount val="12"/>
                <c:pt idx="0">
                  <c:v>351</c:v>
                </c:pt>
                <c:pt idx="1">
                  <c:v>309</c:v>
                </c:pt>
                <c:pt idx="2">
                  <c:v>313</c:v>
                </c:pt>
                <c:pt idx="3">
                  <c:v>335</c:v>
                </c:pt>
                <c:pt idx="4">
                  <c:v>310</c:v>
                </c:pt>
                <c:pt idx="5">
                  <c:v>293</c:v>
                </c:pt>
                <c:pt idx="6">
                  <c:v>287</c:v>
                </c:pt>
                <c:pt idx="7">
                  <c:v>242</c:v>
                </c:pt>
                <c:pt idx="8">
                  <c:v>298</c:v>
                </c:pt>
                <c:pt idx="9">
                  <c:v>281</c:v>
                </c:pt>
                <c:pt idx="10">
                  <c:v>264</c:v>
                </c:pt>
                <c:pt idx="11">
                  <c:v>302</c:v>
                </c:pt>
              </c:numCache>
            </c:numRef>
          </c:val>
        </c:ser>
        <c:ser>
          <c:idx val="6"/>
          <c:order val="6"/>
          <c:tx>
            <c:v>2015</c:v>
          </c:tx>
          <c:invertIfNegative val="0"/>
          <c:cat>
            <c:strRef>
              <c:f>'Evolution IVG par mois'!$A$86:$A$97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mois'!$H$86:$H$97</c:f>
              <c:numCache>
                <c:formatCode>General</c:formatCode>
                <c:ptCount val="12"/>
                <c:pt idx="0">
                  <c:v>313</c:v>
                </c:pt>
                <c:pt idx="1">
                  <c:v>279</c:v>
                </c:pt>
                <c:pt idx="2">
                  <c:v>307</c:v>
                </c:pt>
                <c:pt idx="3">
                  <c:v>276</c:v>
                </c:pt>
                <c:pt idx="4">
                  <c:v>263</c:v>
                </c:pt>
                <c:pt idx="5">
                  <c:v>343</c:v>
                </c:pt>
                <c:pt idx="6">
                  <c:v>289</c:v>
                </c:pt>
                <c:pt idx="7">
                  <c:v>207</c:v>
                </c:pt>
                <c:pt idx="8">
                  <c:v>285</c:v>
                </c:pt>
                <c:pt idx="9">
                  <c:v>254</c:v>
                </c:pt>
                <c:pt idx="10">
                  <c:v>271</c:v>
                </c:pt>
                <c:pt idx="11">
                  <c:v>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66624"/>
        <c:axId val="101068160"/>
      </c:barChart>
      <c:catAx>
        <c:axId val="101066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1068160"/>
        <c:crosses val="autoZero"/>
        <c:auto val="1"/>
        <c:lblAlgn val="ctr"/>
        <c:lblOffset val="100"/>
        <c:noMultiLvlLbl val="0"/>
      </c:catAx>
      <c:valAx>
        <c:axId val="10106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066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'Evolution IVG par mois'!$A$106:$A$117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mois'!$B$106:$B$117</c:f>
              <c:numCache>
                <c:formatCode>General</c:formatCode>
                <c:ptCount val="12"/>
                <c:pt idx="0">
                  <c:v>586</c:v>
                </c:pt>
                <c:pt idx="1">
                  <c:v>550</c:v>
                </c:pt>
                <c:pt idx="2">
                  <c:v>625</c:v>
                </c:pt>
                <c:pt idx="3">
                  <c:v>536</c:v>
                </c:pt>
                <c:pt idx="4">
                  <c:v>531</c:v>
                </c:pt>
                <c:pt idx="5">
                  <c:v>572</c:v>
                </c:pt>
                <c:pt idx="6">
                  <c:v>593</c:v>
                </c:pt>
                <c:pt idx="7">
                  <c:v>354</c:v>
                </c:pt>
                <c:pt idx="8">
                  <c:v>596</c:v>
                </c:pt>
                <c:pt idx="9">
                  <c:v>507</c:v>
                </c:pt>
                <c:pt idx="10">
                  <c:v>444</c:v>
                </c:pt>
                <c:pt idx="11">
                  <c:v>577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'Evolution IVG par mois'!$A$106:$A$117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mois'!$C$106:$C$117</c:f>
              <c:numCache>
                <c:formatCode>General</c:formatCode>
                <c:ptCount val="12"/>
                <c:pt idx="0">
                  <c:v>520</c:v>
                </c:pt>
                <c:pt idx="1">
                  <c:v>539</c:v>
                </c:pt>
                <c:pt idx="2">
                  <c:v>587</c:v>
                </c:pt>
                <c:pt idx="3">
                  <c:v>563</c:v>
                </c:pt>
                <c:pt idx="4">
                  <c:v>536</c:v>
                </c:pt>
                <c:pt idx="5">
                  <c:v>621</c:v>
                </c:pt>
                <c:pt idx="6">
                  <c:v>531</c:v>
                </c:pt>
                <c:pt idx="7">
                  <c:v>450</c:v>
                </c:pt>
                <c:pt idx="8">
                  <c:v>562</c:v>
                </c:pt>
                <c:pt idx="9">
                  <c:v>514</c:v>
                </c:pt>
                <c:pt idx="10">
                  <c:v>501</c:v>
                </c:pt>
                <c:pt idx="11">
                  <c:v>546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'Evolution IVG par mois'!$A$106:$A$117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mois'!$D$106:$D$117</c:f>
              <c:numCache>
                <c:formatCode>General</c:formatCode>
                <c:ptCount val="12"/>
                <c:pt idx="0">
                  <c:v>545</c:v>
                </c:pt>
                <c:pt idx="1">
                  <c:v>539</c:v>
                </c:pt>
                <c:pt idx="2">
                  <c:v>621</c:v>
                </c:pt>
                <c:pt idx="3">
                  <c:v>522</c:v>
                </c:pt>
                <c:pt idx="4">
                  <c:v>615</c:v>
                </c:pt>
                <c:pt idx="5">
                  <c:v>525</c:v>
                </c:pt>
                <c:pt idx="6">
                  <c:v>491</c:v>
                </c:pt>
                <c:pt idx="7">
                  <c:v>439</c:v>
                </c:pt>
                <c:pt idx="8">
                  <c:v>532</c:v>
                </c:pt>
                <c:pt idx="9">
                  <c:v>478</c:v>
                </c:pt>
                <c:pt idx="10">
                  <c:v>497</c:v>
                </c:pt>
                <c:pt idx="11">
                  <c:v>523</c:v>
                </c:pt>
              </c:numCache>
            </c:numRef>
          </c:val>
        </c:ser>
        <c:ser>
          <c:idx val="3"/>
          <c:order val="3"/>
          <c:tx>
            <c:v>2012</c:v>
          </c:tx>
          <c:invertIfNegative val="0"/>
          <c:cat>
            <c:strRef>
              <c:f>'Evolution IVG par mois'!$A$106:$A$117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mois'!$E$106:$E$117</c:f>
              <c:numCache>
                <c:formatCode>General</c:formatCode>
                <c:ptCount val="12"/>
                <c:pt idx="0">
                  <c:v>569</c:v>
                </c:pt>
                <c:pt idx="1">
                  <c:v>566</c:v>
                </c:pt>
                <c:pt idx="2">
                  <c:v>582</c:v>
                </c:pt>
                <c:pt idx="3">
                  <c:v>503</c:v>
                </c:pt>
                <c:pt idx="4">
                  <c:v>509</c:v>
                </c:pt>
                <c:pt idx="5">
                  <c:v>520</c:v>
                </c:pt>
                <c:pt idx="6">
                  <c:v>518</c:v>
                </c:pt>
                <c:pt idx="7">
                  <c:v>406</c:v>
                </c:pt>
                <c:pt idx="8">
                  <c:v>493</c:v>
                </c:pt>
                <c:pt idx="9">
                  <c:v>505</c:v>
                </c:pt>
                <c:pt idx="10">
                  <c:v>500</c:v>
                </c:pt>
                <c:pt idx="11">
                  <c:v>453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'Evolution IVG par mois'!$A$106:$A$117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mois'!$F$106:$F$117</c:f>
              <c:numCache>
                <c:formatCode>General</c:formatCode>
                <c:ptCount val="12"/>
                <c:pt idx="0">
                  <c:v>585</c:v>
                </c:pt>
                <c:pt idx="1">
                  <c:v>556</c:v>
                </c:pt>
                <c:pt idx="2">
                  <c:v>572</c:v>
                </c:pt>
                <c:pt idx="3">
                  <c:v>542</c:v>
                </c:pt>
                <c:pt idx="4">
                  <c:v>517</c:v>
                </c:pt>
                <c:pt idx="5">
                  <c:v>577</c:v>
                </c:pt>
                <c:pt idx="6">
                  <c:v>522</c:v>
                </c:pt>
                <c:pt idx="7">
                  <c:v>389</c:v>
                </c:pt>
                <c:pt idx="8">
                  <c:v>496</c:v>
                </c:pt>
                <c:pt idx="9">
                  <c:v>549</c:v>
                </c:pt>
                <c:pt idx="10">
                  <c:v>479</c:v>
                </c:pt>
                <c:pt idx="11">
                  <c:v>478</c:v>
                </c:pt>
              </c:numCache>
            </c:numRef>
          </c:val>
        </c:ser>
        <c:ser>
          <c:idx val="5"/>
          <c:order val="5"/>
          <c:tx>
            <c:v>2014</c:v>
          </c:tx>
          <c:invertIfNegative val="0"/>
          <c:cat>
            <c:strRef>
              <c:f>'Evolution IVG par mois'!$A$106:$A$117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mois'!$G$106:$G$117</c:f>
              <c:numCache>
                <c:formatCode>General</c:formatCode>
                <c:ptCount val="12"/>
                <c:pt idx="0">
                  <c:v>584</c:v>
                </c:pt>
                <c:pt idx="1">
                  <c:v>504</c:v>
                </c:pt>
                <c:pt idx="2">
                  <c:v>525</c:v>
                </c:pt>
                <c:pt idx="3">
                  <c:v>508</c:v>
                </c:pt>
                <c:pt idx="4">
                  <c:v>497</c:v>
                </c:pt>
                <c:pt idx="5">
                  <c:v>478</c:v>
                </c:pt>
                <c:pt idx="6">
                  <c:v>470</c:v>
                </c:pt>
                <c:pt idx="7">
                  <c:v>319</c:v>
                </c:pt>
                <c:pt idx="8">
                  <c:v>478</c:v>
                </c:pt>
                <c:pt idx="9">
                  <c:v>477</c:v>
                </c:pt>
                <c:pt idx="10">
                  <c:v>417</c:v>
                </c:pt>
                <c:pt idx="11">
                  <c:v>472</c:v>
                </c:pt>
              </c:numCache>
            </c:numRef>
          </c:val>
        </c:ser>
        <c:ser>
          <c:idx val="6"/>
          <c:order val="6"/>
          <c:tx>
            <c:v>2015</c:v>
          </c:tx>
          <c:invertIfNegative val="0"/>
          <c:cat>
            <c:strRef>
              <c:f>'Evolution IVG par mois'!$A$106:$A$117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mois'!$H$106:$H$117</c:f>
              <c:numCache>
                <c:formatCode>General</c:formatCode>
                <c:ptCount val="12"/>
                <c:pt idx="0">
                  <c:v>497</c:v>
                </c:pt>
                <c:pt idx="1">
                  <c:v>459</c:v>
                </c:pt>
                <c:pt idx="2">
                  <c:v>513</c:v>
                </c:pt>
                <c:pt idx="3">
                  <c:v>500</c:v>
                </c:pt>
                <c:pt idx="4">
                  <c:v>407</c:v>
                </c:pt>
                <c:pt idx="5">
                  <c:v>465</c:v>
                </c:pt>
                <c:pt idx="6">
                  <c:v>403</c:v>
                </c:pt>
                <c:pt idx="7">
                  <c:v>297</c:v>
                </c:pt>
                <c:pt idx="8">
                  <c:v>455</c:v>
                </c:pt>
                <c:pt idx="9">
                  <c:v>414</c:v>
                </c:pt>
                <c:pt idx="10">
                  <c:v>433</c:v>
                </c:pt>
                <c:pt idx="11">
                  <c:v>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01568"/>
        <c:axId val="101103104"/>
      </c:barChart>
      <c:catAx>
        <c:axId val="101101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1103104"/>
        <c:crosses val="autoZero"/>
        <c:auto val="1"/>
        <c:lblAlgn val="ctr"/>
        <c:lblOffset val="100"/>
        <c:noMultiLvlLbl val="0"/>
      </c:catAx>
      <c:valAx>
        <c:axId val="10110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101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'Evolution IVG par mois'!$A$126:$A$137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mois'!$B$126:$B$137</c:f>
              <c:numCache>
                <c:formatCode>General</c:formatCode>
                <c:ptCount val="12"/>
                <c:pt idx="0">
                  <c:v>702</c:v>
                </c:pt>
                <c:pt idx="1">
                  <c:v>657</c:v>
                </c:pt>
                <c:pt idx="2">
                  <c:v>792</c:v>
                </c:pt>
                <c:pt idx="3">
                  <c:v>736</c:v>
                </c:pt>
                <c:pt idx="4">
                  <c:v>668</c:v>
                </c:pt>
                <c:pt idx="5">
                  <c:v>765</c:v>
                </c:pt>
                <c:pt idx="6">
                  <c:v>676</c:v>
                </c:pt>
                <c:pt idx="7">
                  <c:v>573</c:v>
                </c:pt>
                <c:pt idx="8">
                  <c:v>717</c:v>
                </c:pt>
                <c:pt idx="9">
                  <c:v>678</c:v>
                </c:pt>
                <c:pt idx="10">
                  <c:v>656</c:v>
                </c:pt>
                <c:pt idx="11">
                  <c:v>623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'Evolution IVG par mois'!$A$126:$A$137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mois'!$C$126:$C$137</c:f>
              <c:numCache>
                <c:formatCode>General</c:formatCode>
                <c:ptCount val="12"/>
                <c:pt idx="0">
                  <c:v>708</c:v>
                </c:pt>
                <c:pt idx="1">
                  <c:v>725</c:v>
                </c:pt>
                <c:pt idx="2">
                  <c:v>808</c:v>
                </c:pt>
                <c:pt idx="3">
                  <c:v>699</c:v>
                </c:pt>
                <c:pt idx="4">
                  <c:v>676</c:v>
                </c:pt>
                <c:pt idx="5">
                  <c:v>784</c:v>
                </c:pt>
                <c:pt idx="6">
                  <c:v>653</c:v>
                </c:pt>
                <c:pt idx="7">
                  <c:v>615</c:v>
                </c:pt>
                <c:pt idx="8">
                  <c:v>653</c:v>
                </c:pt>
                <c:pt idx="9">
                  <c:v>637</c:v>
                </c:pt>
                <c:pt idx="10">
                  <c:v>586</c:v>
                </c:pt>
                <c:pt idx="11">
                  <c:v>629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'Evolution IVG par mois'!$A$126:$A$137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mois'!$D$126:$D$137</c:f>
              <c:numCache>
                <c:formatCode>General</c:formatCode>
                <c:ptCount val="12"/>
                <c:pt idx="0">
                  <c:v>713</c:v>
                </c:pt>
                <c:pt idx="1">
                  <c:v>532</c:v>
                </c:pt>
                <c:pt idx="2">
                  <c:v>662</c:v>
                </c:pt>
                <c:pt idx="3">
                  <c:v>593</c:v>
                </c:pt>
                <c:pt idx="4">
                  <c:v>679</c:v>
                </c:pt>
                <c:pt idx="5">
                  <c:v>654</c:v>
                </c:pt>
                <c:pt idx="6">
                  <c:v>556</c:v>
                </c:pt>
                <c:pt idx="7">
                  <c:v>553</c:v>
                </c:pt>
                <c:pt idx="8">
                  <c:v>667</c:v>
                </c:pt>
                <c:pt idx="9">
                  <c:v>593</c:v>
                </c:pt>
                <c:pt idx="10">
                  <c:v>564</c:v>
                </c:pt>
                <c:pt idx="11">
                  <c:v>628</c:v>
                </c:pt>
              </c:numCache>
            </c:numRef>
          </c:val>
        </c:ser>
        <c:ser>
          <c:idx val="3"/>
          <c:order val="3"/>
          <c:tx>
            <c:v>2012</c:v>
          </c:tx>
          <c:invertIfNegative val="0"/>
          <c:cat>
            <c:strRef>
              <c:f>'Evolution IVG par mois'!$A$126:$A$137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mois'!$E$126:$E$137</c:f>
              <c:numCache>
                <c:formatCode>General</c:formatCode>
                <c:ptCount val="12"/>
                <c:pt idx="0">
                  <c:v>621</c:v>
                </c:pt>
                <c:pt idx="1">
                  <c:v>648</c:v>
                </c:pt>
                <c:pt idx="2">
                  <c:v>650</c:v>
                </c:pt>
                <c:pt idx="3">
                  <c:v>558</c:v>
                </c:pt>
                <c:pt idx="4">
                  <c:v>543</c:v>
                </c:pt>
                <c:pt idx="5">
                  <c:v>686</c:v>
                </c:pt>
                <c:pt idx="6">
                  <c:v>566</c:v>
                </c:pt>
                <c:pt idx="7">
                  <c:v>515</c:v>
                </c:pt>
                <c:pt idx="8">
                  <c:v>606</c:v>
                </c:pt>
                <c:pt idx="9">
                  <c:v>616</c:v>
                </c:pt>
                <c:pt idx="10">
                  <c:v>620</c:v>
                </c:pt>
                <c:pt idx="11">
                  <c:v>599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'Evolution IVG par mois'!$A$126:$A$137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mois'!$F$126:$F$137</c:f>
              <c:numCache>
                <c:formatCode>General</c:formatCode>
                <c:ptCount val="12"/>
                <c:pt idx="0">
                  <c:v>654</c:v>
                </c:pt>
                <c:pt idx="1">
                  <c:v>637</c:v>
                </c:pt>
                <c:pt idx="2">
                  <c:v>601</c:v>
                </c:pt>
                <c:pt idx="3">
                  <c:v>658</c:v>
                </c:pt>
                <c:pt idx="4">
                  <c:v>596</c:v>
                </c:pt>
                <c:pt idx="5">
                  <c:v>621</c:v>
                </c:pt>
                <c:pt idx="6">
                  <c:v>615</c:v>
                </c:pt>
                <c:pt idx="7">
                  <c:v>497</c:v>
                </c:pt>
                <c:pt idx="8">
                  <c:v>598</c:v>
                </c:pt>
                <c:pt idx="9">
                  <c:v>632</c:v>
                </c:pt>
                <c:pt idx="10">
                  <c:v>560</c:v>
                </c:pt>
                <c:pt idx="11">
                  <c:v>562</c:v>
                </c:pt>
              </c:numCache>
            </c:numRef>
          </c:val>
        </c:ser>
        <c:ser>
          <c:idx val="5"/>
          <c:order val="5"/>
          <c:tx>
            <c:v>2014</c:v>
          </c:tx>
          <c:invertIfNegative val="0"/>
          <c:cat>
            <c:strRef>
              <c:f>'Evolution IVG par mois'!$A$126:$A$137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mois'!$G$126:$G$137</c:f>
              <c:numCache>
                <c:formatCode>General</c:formatCode>
                <c:ptCount val="12"/>
                <c:pt idx="0">
                  <c:v>652</c:v>
                </c:pt>
                <c:pt idx="1">
                  <c:v>655</c:v>
                </c:pt>
                <c:pt idx="2">
                  <c:v>566</c:v>
                </c:pt>
                <c:pt idx="3">
                  <c:v>549</c:v>
                </c:pt>
                <c:pt idx="4">
                  <c:v>567</c:v>
                </c:pt>
                <c:pt idx="5">
                  <c:v>566</c:v>
                </c:pt>
                <c:pt idx="6">
                  <c:v>569</c:v>
                </c:pt>
                <c:pt idx="7">
                  <c:v>479</c:v>
                </c:pt>
                <c:pt idx="8">
                  <c:v>573</c:v>
                </c:pt>
                <c:pt idx="9">
                  <c:v>603</c:v>
                </c:pt>
                <c:pt idx="10">
                  <c:v>519</c:v>
                </c:pt>
                <c:pt idx="11">
                  <c:v>504</c:v>
                </c:pt>
              </c:numCache>
            </c:numRef>
          </c:val>
        </c:ser>
        <c:ser>
          <c:idx val="6"/>
          <c:order val="6"/>
          <c:tx>
            <c:v>2015</c:v>
          </c:tx>
          <c:invertIfNegative val="0"/>
          <c:cat>
            <c:strRef>
              <c:f>'Evolution IVG par mois'!$A$126:$A$137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mois'!$H$126:$H$137</c:f>
              <c:numCache>
                <c:formatCode>General</c:formatCode>
                <c:ptCount val="12"/>
                <c:pt idx="0">
                  <c:v>582</c:v>
                </c:pt>
                <c:pt idx="1">
                  <c:v>510</c:v>
                </c:pt>
                <c:pt idx="2">
                  <c:v>567</c:v>
                </c:pt>
                <c:pt idx="3">
                  <c:v>508</c:v>
                </c:pt>
                <c:pt idx="4">
                  <c:v>444</c:v>
                </c:pt>
                <c:pt idx="5">
                  <c:v>622</c:v>
                </c:pt>
                <c:pt idx="6">
                  <c:v>533</c:v>
                </c:pt>
                <c:pt idx="7">
                  <c:v>422</c:v>
                </c:pt>
                <c:pt idx="8">
                  <c:v>541</c:v>
                </c:pt>
                <c:pt idx="9">
                  <c:v>538</c:v>
                </c:pt>
                <c:pt idx="10">
                  <c:v>476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44064"/>
        <c:axId val="101145600"/>
      </c:barChart>
      <c:catAx>
        <c:axId val="101144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1145600"/>
        <c:crosses val="autoZero"/>
        <c:auto val="1"/>
        <c:lblAlgn val="ctr"/>
        <c:lblOffset val="100"/>
        <c:noMultiLvlLbl val="0"/>
      </c:catAx>
      <c:valAx>
        <c:axId val="10114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14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'Evolution IVG par mois'!$A$146:$A$157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mois'!$B$146:$B$157</c:f>
              <c:numCache>
                <c:formatCode>General</c:formatCode>
                <c:ptCount val="12"/>
                <c:pt idx="0">
                  <c:v>403</c:v>
                </c:pt>
                <c:pt idx="1">
                  <c:v>361</c:v>
                </c:pt>
                <c:pt idx="2">
                  <c:v>396</c:v>
                </c:pt>
                <c:pt idx="3">
                  <c:v>359</c:v>
                </c:pt>
                <c:pt idx="4">
                  <c:v>320</c:v>
                </c:pt>
                <c:pt idx="5">
                  <c:v>327</c:v>
                </c:pt>
                <c:pt idx="6">
                  <c:v>306</c:v>
                </c:pt>
                <c:pt idx="7">
                  <c:v>257</c:v>
                </c:pt>
                <c:pt idx="8">
                  <c:v>381</c:v>
                </c:pt>
                <c:pt idx="9">
                  <c:v>356</c:v>
                </c:pt>
                <c:pt idx="10">
                  <c:v>345</c:v>
                </c:pt>
                <c:pt idx="11">
                  <c:v>328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'Evolution IVG par mois'!$A$146:$A$157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mois'!$C$146:$C$157</c:f>
              <c:numCache>
                <c:formatCode>General</c:formatCode>
                <c:ptCount val="12"/>
                <c:pt idx="0">
                  <c:v>360</c:v>
                </c:pt>
                <c:pt idx="1">
                  <c:v>377</c:v>
                </c:pt>
                <c:pt idx="2">
                  <c:v>390</c:v>
                </c:pt>
                <c:pt idx="3">
                  <c:v>348</c:v>
                </c:pt>
                <c:pt idx="4">
                  <c:v>346</c:v>
                </c:pt>
                <c:pt idx="5">
                  <c:v>401</c:v>
                </c:pt>
                <c:pt idx="6">
                  <c:v>362</c:v>
                </c:pt>
                <c:pt idx="7">
                  <c:v>248</c:v>
                </c:pt>
                <c:pt idx="8">
                  <c:v>340</c:v>
                </c:pt>
                <c:pt idx="9">
                  <c:v>301</c:v>
                </c:pt>
                <c:pt idx="10">
                  <c:v>320</c:v>
                </c:pt>
                <c:pt idx="11">
                  <c:v>283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'Evolution IVG par mois'!$A$146:$A$157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mois'!$D$146:$D$157</c:f>
              <c:numCache>
                <c:formatCode>General</c:formatCode>
                <c:ptCount val="12"/>
                <c:pt idx="0">
                  <c:v>375</c:v>
                </c:pt>
                <c:pt idx="1">
                  <c:v>354</c:v>
                </c:pt>
                <c:pt idx="2">
                  <c:v>382</c:v>
                </c:pt>
                <c:pt idx="3">
                  <c:v>329</c:v>
                </c:pt>
                <c:pt idx="4">
                  <c:v>377</c:v>
                </c:pt>
                <c:pt idx="5">
                  <c:v>317</c:v>
                </c:pt>
                <c:pt idx="6">
                  <c:v>295</c:v>
                </c:pt>
                <c:pt idx="7">
                  <c:v>299</c:v>
                </c:pt>
                <c:pt idx="8">
                  <c:v>326</c:v>
                </c:pt>
                <c:pt idx="9">
                  <c:v>310</c:v>
                </c:pt>
                <c:pt idx="10">
                  <c:v>319</c:v>
                </c:pt>
                <c:pt idx="11">
                  <c:v>316</c:v>
                </c:pt>
              </c:numCache>
            </c:numRef>
          </c:val>
        </c:ser>
        <c:ser>
          <c:idx val="3"/>
          <c:order val="3"/>
          <c:tx>
            <c:v>2012</c:v>
          </c:tx>
          <c:invertIfNegative val="0"/>
          <c:cat>
            <c:strRef>
              <c:f>'Evolution IVG par mois'!$A$146:$A$157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mois'!$E$146:$E$157</c:f>
              <c:numCache>
                <c:formatCode>General</c:formatCode>
                <c:ptCount val="12"/>
                <c:pt idx="0">
                  <c:v>357</c:v>
                </c:pt>
                <c:pt idx="1">
                  <c:v>360</c:v>
                </c:pt>
                <c:pt idx="2">
                  <c:v>329</c:v>
                </c:pt>
                <c:pt idx="3">
                  <c:v>305</c:v>
                </c:pt>
                <c:pt idx="4">
                  <c:v>312</c:v>
                </c:pt>
                <c:pt idx="5">
                  <c:v>358</c:v>
                </c:pt>
                <c:pt idx="6">
                  <c:v>290</c:v>
                </c:pt>
                <c:pt idx="7">
                  <c:v>286</c:v>
                </c:pt>
                <c:pt idx="8">
                  <c:v>286</c:v>
                </c:pt>
                <c:pt idx="9">
                  <c:v>333</c:v>
                </c:pt>
                <c:pt idx="10">
                  <c:v>282</c:v>
                </c:pt>
                <c:pt idx="11">
                  <c:v>262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'Evolution IVG par mois'!$A$146:$A$157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mois'!$F$146:$F$157</c:f>
              <c:numCache>
                <c:formatCode>General</c:formatCode>
                <c:ptCount val="12"/>
                <c:pt idx="0">
                  <c:v>353</c:v>
                </c:pt>
                <c:pt idx="1">
                  <c:v>324</c:v>
                </c:pt>
                <c:pt idx="2">
                  <c:v>307</c:v>
                </c:pt>
                <c:pt idx="3">
                  <c:v>361</c:v>
                </c:pt>
                <c:pt idx="4">
                  <c:v>315</c:v>
                </c:pt>
                <c:pt idx="5">
                  <c:v>332</c:v>
                </c:pt>
                <c:pt idx="6">
                  <c:v>302</c:v>
                </c:pt>
                <c:pt idx="7">
                  <c:v>268</c:v>
                </c:pt>
                <c:pt idx="8">
                  <c:v>310</c:v>
                </c:pt>
                <c:pt idx="9">
                  <c:v>302</c:v>
                </c:pt>
                <c:pt idx="10">
                  <c:v>244</c:v>
                </c:pt>
                <c:pt idx="11">
                  <c:v>261</c:v>
                </c:pt>
              </c:numCache>
            </c:numRef>
          </c:val>
        </c:ser>
        <c:ser>
          <c:idx val="5"/>
          <c:order val="5"/>
          <c:tx>
            <c:v>2014</c:v>
          </c:tx>
          <c:invertIfNegative val="0"/>
          <c:cat>
            <c:strRef>
              <c:f>'Evolution IVG par mois'!$A$146:$A$157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mois'!$G$146:$G$157</c:f>
              <c:numCache>
                <c:formatCode>General</c:formatCode>
                <c:ptCount val="12"/>
                <c:pt idx="0">
                  <c:v>319</c:v>
                </c:pt>
                <c:pt idx="1">
                  <c:v>277</c:v>
                </c:pt>
                <c:pt idx="2">
                  <c:v>279</c:v>
                </c:pt>
                <c:pt idx="3">
                  <c:v>293</c:v>
                </c:pt>
                <c:pt idx="4">
                  <c:v>287</c:v>
                </c:pt>
                <c:pt idx="5">
                  <c:v>266</c:v>
                </c:pt>
                <c:pt idx="6">
                  <c:v>282</c:v>
                </c:pt>
                <c:pt idx="7">
                  <c:v>166</c:v>
                </c:pt>
                <c:pt idx="8">
                  <c:v>264</c:v>
                </c:pt>
                <c:pt idx="9">
                  <c:v>237</c:v>
                </c:pt>
                <c:pt idx="10">
                  <c:v>224</c:v>
                </c:pt>
                <c:pt idx="11">
                  <c:v>242</c:v>
                </c:pt>
              </c:numCache>
            </c:numRef>
          </c:val>
        </c:ser>
        <c:ser>
          <c:idx val="6"/>
          <c:order val="6"/>
          <c:tx>
            <c:v>2015</c:v>
          </c:tx>
          <c:invertIfNegative val="0"/>
          <c:cat>
            <c:strRef>
              <c:f>'Evolution IVG par mois'!$A$146:$A$157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mois'!$H$146:$H$157</c:f>
              <c:numCache>
                <c:formatCode>General</c:formatCode>
                <c:ptCount val="12"/>
                <c:pt idx="0">
                  <c:v>268</c:v>
                </c:pt>
                <c:pt idx="1">
                  <c:v>225</c:v>
                </c:pt>
                <c:pt idx="2">
                  <c:v>298</c:v>
                </c:pt>
                <c:pt idx="3">
                  <c:v>276</c:v>
                </c:pt>
                <c:pt idx="4">
                  <c:v>214</c:v>
                </c:pt>
                <c:pt idx="5">
                  <c:v>280</c:v>
                </c:pt>
                <c:pt idx="6">
                  <c:v>213</c:v>
                </c:pt>
                <c:pt idx="7">
                  <c:v>179</c:v>
                </c:pt>
                <c:pt idx="8">
                  <c:v>244</c:v>
                </c:pt>
                <c:pt idx="9">
                  <c:v>257</c:v>
                </c:pt>
                <c:pt idx="10">
                  <c:v>205</c:v>
                </c:pt>
                <c:pt idx="11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83616"/>
        <c:axId val="102385152"/>
      </c:barChart>
      <c:catAx>
        <c:axId val="10238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2385152"/>
        <c:crosses val="autoZero"/>
        <c:auto val="1"/>
        <c:lblAlgn val="ctr"/>
        <c:lblOffset val="100"/>
        <c:noMultiLvlLbl val="0"/>
      </c:catAx>
      <c:valAx>
        <c:axId val="102385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83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'Evolution IVG par mois'!$A$166:$A$177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mois'!$B$166:$B$177</c:f>
              <c:numCache>
                <c:formatCode>General</c:formatCode>
                <c:ptCount val="12"/>
                <c:pt idx="0">
                  <c:v>297</c:v>
                </c:pt>
                <c:pt idx="1">
                  <c:v>277</c:v>
                </c:pt>
                <c:pt idx="2">
                  <c:v>316</c:v>
                </c:pt>
                <c:pt idx="3">
                  <c:v>324</c:v>
                </c:pt>
                <c:pt idx="4">
                  <c:v>273</c:v>
                </c:pt>
                <c:pt idx="5">
                  <c:v>272</c:v>
                </c:pt>
                <c:pt idx="6">
                  <c:v>294</c:v>
                </c:pt>
                <c:pt idx="7">
                  <c:v>201</c:v>
                </c:pt>
                <c:pt idx="8">
                  <c:v>291</c:v>
                </c:pt>
                <c:pt idx="9">
                  <c:v>253</c:v>
                </c:pt>
                <c:pt idx="10">
                  <c:v>235</c:v>
                </c:pt>
                <c:pt idx="11">
                  <c:v>293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'Evolution IVG par mois'!$A$166:$A$177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mois'!$C$166:$C$177</c:f>
              <c:numCache>
                <c:formatCode>General</c:formatCode>
                <c:ptCount val="12"/>
                <c:pt idx="0">
                  <c:v>297</c:v>
                </c:pt>
                <c:pt idx="1">
                  <c:v>284</c:v>
                </c:pt>
                <c:pt idx="2">
                  <c:v>332</c:v>
                </c:pt>
                <c:pt idx="3">
                  <c:v>308</c:v>
                </c:pt>
                <c:pt idx="4">
                  <c:v>274</c:v>
                </c:pt>
                <c:pt idx="5">
                  <c:v>306</c:v>
                </c:pt>
                <c:pt idx="6">
                  <c:v>261</c:v>
                </c:pt>
                <c:pt idx="7">
                  <c:v>213</c:v>
                </c:pt>
                <c:pt idx="8">
                  <c:v>261</c:v>
                </c:pt>
                <c:pt idx="9">
                  <c:v>261</c:v>
                </c:pt>
                <c:pt idx="10">
                  <c:v>267</c:v>
                </c:pt>
                <c:pt idx="11">
                  <c:v>296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'Evolution IVG par mois'!$A$166:$A$177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mois'!$D$166:$D$177</c:f>
              <c:numCache>
                <c:formatCode>General</c:formatCode>
                <c:ptCount val="12"/>
                <c:pt idx="0">
                  <c:v>295</c:v>
                </c:pt>
                <c:pt idx="1">
                  <c:v>232</c:v>
                </c:pt>
                <c:pt idx="2">
                  <c:v>322</c:v>
                </c:pt>
                <c:pt idx="3">
                  <c:v>239</c:v>
                </c:pt>
                <c:pt idx="4">
                  <c:v>243</c:v>
                </c:pt>
                <c:pt idx="5">
                  <c:v>245</c:v>
                </c:pt>
                <c:pt idx="6">
                  <c:v>212</c:v>
                </c:pt>
                <c:pt idx="7">
                  <c:v>223</c:v>
                </c:pt>
                <c:pt idx="8">
                  <c:v>241</c:v>
                </c:pt>
                <c:pt idx="9">
                  <c:v>253</c:v>
                </c:pt>
                <c:pt idx="10">
                  <c:v>219</c:v>
                </c:pt>
                <c:pt idx="11">
                  <c:v>243</c:v>
                </c:pt>
              </c:numCache>
            </c:numRef>
          </c:val>
        </c:ser>
        <c:ser>
          <c:idx val="3"/>
          <c:order val="3"/>
          <c:tx>
            <c:v>2012</c:v>
          </c:tx>
          <c:invertIfNegative val="0"/>
          <c:cat>
            <c:strRef>
              <c:f>'Evolution IVG par mois'!$A$166:$A$177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mois'!$E$166:$E$177</c:f>
              <c:numCache>
                <c:formatCode>General</c:formatCode>
                <c:ptCount val="12"/>
                <c:pt idx="0">
                  <c:v>272</c:v>
                </c:pt>
                <c:pt idx="1">
                  <c:v>263</c:v>
                </c:pt>
                <c:pt idx="2">
                  <c:v>280</c:v>
                </c:pt>
                <c:pt idx="3">
                  <c:v>238</c:v>
                </c:pt>
                <c:pt idx="4">
                  <c:v>228</c:v>
                </c:pt>
                <c:pt idx="5">
                  <c:v>248</c:v>
                </c:pt>
                <c:pt idx="6">
                  <c:v>250</c:v>
                </c:pt>
                <c:pt idx="7">
                  <c:v>216</c:v>
                </c:pt>
                <c:pt idx="8">
                  <c:v>211</c:v>
                </c:pt>
                <c:pt idx="9">
                  <c:v>235</c:v>
                </c:pt>
                <c:pt idx="10">
                  <c:v>199</c:v>
                </c:pt>
                <c:pt idx="11">
                  <c:v>180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'Evolution IVG par mois'!$A$166:$A$177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mois'!$F$166:$F$177</c:f>
              <c:numCache>
                <c:formatCode>General</c:formatCode>
                <c:ptCount val="12"/>
                <c:pt idx="0">
                  <c:v>251</c:v>
                </c:pt>
                <c:pt idx="1">
                  <c:v>230</c:v>
                </c:pt>
                <c:pt idx="2">
                  <c:v>260</c:v>
                </c:pt>
                <c:pt idx="3">
                  <c:v>255</c:v>
                </c:pt>
                <c:pt idx="4">
                  <c:v>222</c:v>
                </c:pt>
                <c:pt idx="5">
                  <c:v>282</c:v>
                </c:pt>
                <c:pt idx="6">
                  <c:v>276</c:v>
                </c:pt>
                <c:pt idx="7">
                  <c:v>233</c:v>
                </c:pt>
                <c:pt idx="8">
                  <c:v>268</c:v>
                </c:pt>
                <c:pt idx="9">
                  <c:v>273</c:v>
                </c:pt>
                <c:pt idx="10">
                  <c:v>237</c:v>
                </c:pt>
                <c:pt idx="11">
                  <c:v>226</c:v>
                </c:pt>
              </c:numCache>
            </c:numRef>
          </c:val>
        </c:ser>
        <c:ser>
          <c:idx val="5"/>
          <c:order val="5"/>
          <c:tx>
            <c:v>2014</c:v>
          </c:tx>
          <c:invertIfNegative val="0"/>
          <c:cat>
            <c:strRef>
              <c:f>'Evolution IVG par mois'!$A$166:$A$177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mois'!$G$166:$G$177</c:f>
              <c:numCache>
                <c:formatCode>General</c:formatCode>
                <c:ptCount val="12"/>
                <c:pt idx="0">
                  <c:v>294</c:v>
                </c:pt>
                <c:pt idx="1">
                  <c:v>257</c:v>
                </c:pt>
                <c:pt idx="2">
                  <c:v>272</c:v>
                </c:pt>
                <c:pt idx="3">
                  <c:v>259</c:v>
                </c:pt>
                <c:pt idx="4">
                  <c:v>278</c:v>
                </c:pt>
                <c:pt idx="5">
                  <c:v>271</c:v>
                </c:pt>
                <c:pt idx="6">
                  <c:v>273</c:v>
                </c:pt>
                <c:pt idx="7">
                  <c:v>205</c:v>
                </c:pt>
                <c:pt idx="8">
                  <c:v>259</c:v>
                </c:pt>
                <c:pt idx="9">
                  <c:v>258</c:v>
                </c:pt>
                <c:pt idx="10">
                  <c:v>255</c:v>
                </c:pt>
                <c:pt idx="11">
                  <c:v>258</c:v>
                </c:pt>
              </c:numCache>
            </c:numRef>
          </c:val>
        </c:ser>
        <c:ser>
          <c:idx val="6"/>
          <c:order val="6"/>
          <c:tx>
            <c:v>2015</c:v>
          </c:tx>
          <c:invertIfNegative val="0"/>
          <c:cat>
            <c:strRef>
              <c:f>'Evolution IVG par mois'!$A$166:$A$177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'Evolution IVG par mois'!$H$166:$H$177</c:f>
              <c:numCache>
                <c:formatCode>General</c:formatCode>
                <c:ptCount val="12"/>
                <c:pt idx="0">
                  <c:v>301</c:v>
                </c:pt>
                <c:pt idx="1">
                  <c:v>259</c:v>
                </c:pt>
                <c:pt idx="2">
                  <c:v>279</c:v>
                </c:pt>
                <c:pt idx="3">
                  <c:v>290</c:v>
                </c:pt>
                <c:pt idx="4">
                  <c:v>246</c:v>
                </c:pt>
                <c:pt idx="5">
                  <c:v>284</c:v>
                </c:pt>
                <c:pt idx="6">
                  <c:v>300</c:v>
                </c:pt>
                <c:pt idx="7">
                  <c:v>262</c:v>
                </c:pt>
                <c:pt idx="8">
                  <c:v>261</c:v>
                </c:pt>
                <c:pt idx="9">
                  <c:v>281</c:v>
                </c:pt>
                <c:pt idx="10">
                  <c:v>287</c:v>
                </c:pt>
                <c:pt idx="11">
                  <c:v>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26112"/>
        <c:axId val="102427648"/>
      </c:barChart>
      <c:catAx>
        <c:axId val="10242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2427648"/>
        <c:crosses val="autoZero"/>
        <c:auto val="1"/>
        <c:lblAlgn val="ctr"/>
        <c:lblOffset val="100"/>
        <c:noMultiLvlLbl val="0"/>
      </c:catAx>
      <c:valAx>
        <c:axId val="10242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42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2</xdr:row>
      <xdr:rowOff>152399</xdr:rowOff>
    </xdr:from>
    <xdr:to>
      <xdr:col>16</xdr:col>
      <xdr:colOff>381000</xdr:colOff>
      <xdr:row>22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22</xdr:row>
      <xdr:rowOff>176212</xdr:rowOff>
    </xdr:from>
    <xdr:to>
      <xdr:col>16</xdr:col>
      <xdr:colOff>392400</xdr:colOff>
      <xdr:row>42</xdr:row>
      <xdr:rowOff>128212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43</xdr:row>
      <xdr:rowOff>4762</xdr:rowOff>
    </xdr:from>
    <xdr:to>
      <xdr:col>16</xdr:col>
      <xdr:colOff>392400</xdr:colOff>
      <xdr:row>62</xdr:row>
      <xdr:rowOff>147262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161925</xdr:colOff>
      <xdr:row>63</xdr:row>
      <xdr:rowOff>23812</xdr:rowOff>
    </xdr:from>
    <xdr:to>
      <xdr:col>16</xdr:col>
      <xdr:colOff>401925</xdr:colOff>
      <xdr:row>82</xdr:row>
      <xdr:rowOff>166312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152400</xdr:colOff>
      <xdr:row>83</xdr:row>
      <xdr:rowOff>23812</xdr:rowOff>
    </xdr:from>
    <xdr:to>
      <xdr:col>16</xdr:col>
      <xdr:colOff>392400</xdr:colOff>
      <xdr:row>102</xdr:row>
      <xdr:rowOff>166312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152400</xdr:colOff>
      <xdr:row>103</xdr:row>
      <xdr:rowOff>23812</xdr:rowOff>
    </xdr:from>
    <xdr:to>
      <xdr:col>16</xdr:col>
      <xdr:colOff>392400</xdr:colOff>
      <xdr:row>122</xdr:row>
      <xdr:rowOff>166312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161925</xdr:colOff>
      <xdr:row>123</xdr:row>
      <xdr:rowOff>23812</xdr:rowOff>
    </xdr:from>
    <xdr:to>
      <xdr:col>16</xdr:col>
      <xdr:colOff>401925</xdr:colOff>
      <xdr:row>142</xdr:row>
      <xdr:rowOff>166312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171450</xdr:colOff>
      <xdr:row>143</xdr:row>
      <xdr:rowOff>14287</xdr:rowOff>
    </xdr:from>
    <xdr:to>
      <xdr:col>16</xdr:col>
      <xdr:colOff>411450</xdr:colOff>
      <xdr:row>162</xdr:row>
      <xdr:rowOff>156787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171450</xdr:colOff>
      <xdr:row>163</xdr:row>
      <xdr:rowOff>23812</xdr:rowOff>
    </xdr:from>
    <xdr:to>
      <xdr:col>16</xdr:col>
      <xdr:colOff>411450</xdr:colOff>
      <xdr:row>182</xdr:row>
      <xdr:rowOff>166312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704850</xdr:colOff>
      <xdr:row>2</xdr:row>
      <xdr:rowOff>95250</xdr:rowOff>
    </xdr:from>
    <xdr:to>
      <xdr:col>33</xdr:col>
      <xdr:colOff>180976</xdr:colOff>
      <xdr:row>22</xdr:row>
      <xdr:rowOff>47626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showGridLines="0" tabSelected="1" workbookViewId="0"/>
  </sheetViews>
  <sheetFormatPr baseColWidth="10" defaultRowHeight="15" x14ac:dyDescent="0.25"/>
  <cols>
    <col min="1" max="1" width="27.7109375" customWidth="1"/>
  </cols>
  <sheetData>
    <row r="1" spans="1:10" x14ac:dyDescent="0.25">
      <c r="A1" s="12" t="s">
        <v>15</v>
      </c>
    </row>
    <row r="2" spans="1:10" x14ac:dyDescent="0.25">
      <c r="A2" s="5" t="s">
        <v>18</v>
      </c>
    </row>
    <row r="3" spans="1:10" s="7" customFormat="1" x14ac:dyDescent="0.25">
      <c r="A3" s="129"/>
      <c r="B3" s="118"/>
      <c r="C3" s="118"/>
      <c r="D3" s="118"/>
      <c r="E3" s="118"/>
      <c r="F3" s="118"/>
      <c r="G3" s="118"/>
    </row>
    <row r="4" spans="1:10" s="7" customFormat="1" x14ac:dyDescent="0.25">
      <c r="A4" s="27">
        <v>2015</v>
      </c>
    </row>
    <row r="5" spans="1:10" s="7" customFormat="1" x14ac:dyDescent="0.25"/>
    <row r="6" spans="1:10" s="7" customFormat="1" x14ac:dyDescent="0.25">
      <c r="A6" s="7" t="s">
        <v>223</v>
      </c>
    </row>
    <row r="7" spans="1:10" s="7" customFormat="1" x14ac:dyDescent="0.25">
      <c r="A7" s="2" t="s">
        <v>16</v>
      </c>
      <c r="B7" s="90" t="s">
        <v>7</v>
      </c>
      <c r="C7" s="90" t="s">
        <v>8</v>
      </c>
      <c r="D7" s="90" t="s">
        <v>9</v>
      </c>
      <c r="E7" s="90" t="s">
        <v>10</v>
      </c>
      <c r="F7" s="90" t="s">
        <v>11</v>
      </c>
      <c r="G7" s="90" t="s">
        <v>12</v>
      </c>
      <c r="H7" s="90" t="s">
        <v>13</v>
      </c>
      <c r="I7" s="90" t="s">
        <v>14</v>
      </c>
      <c r="J7" s="15" t="s">
        <v>21</v>
      </c>
    </row>
    <row r="8" spans="1:10" s="7" customFormat="1" x14ac:dyDescent="0.25">
      <c r="A8" s="2" t="s">
        <v>0</v>
      </c>
      <c r="B8" s="1">
        <v>50236</v>
      </c>
      <c r="C8" s="1">
        <v>48827</v>
      </c>
      <c r="D8" s="1">
        <v>48570</v>
      </c>
      <c r="E8" s="1">
        <v>42210</v>
      </c>
      <c r="F8" s="1">
        <v>47810</v>
      </c>
      <c r="G8" s="1">
        <v>52503</v>
      </c>
      <c r="H8" s="1">
        <v>42029</v>
      </c>
      <c r="I8" s="1">
        <v>41483</v>
      </c>
      <c r="J8" s="1">
        <f>SUM(B8:I8)</f>
        <v>373668</v>
      </c>
    </row>
    <row r="9" spans="1:10" s="7" customFormat="1" x14ac:dyDescent="0.25">
      <c r="A9" s="2" t="s">
        <v>1</v>
      </c>
      <c r="B9" s="1">
        <v>60689</v>
      </c>
      <c r="C9" s="1">
        <v>44583</v>
      </c>
      <c r="D9" s="1">
        <v>44020</v>
      </c>
      <c r="E9" s="1">
        <v>40696</v>
      </c>
      <c r="F9" s="1">
        <v>45882</v>
      </c>
      <c r="G9" s="1">
        <v>48256</v>
      </c>
      <c r="H9" s="1">
        <v>41048</v>
      </c>
      <c r="I9" s="1">
        <v>38574</v>
      </c>
      <c r="J9" s="1">
        <f t="shared" ref="J9:J17" si="0">SUM(B9:I9)</f>
        <v>363748</v>
      </c>
    </row>
    <row r="10" spans="1:10" s="7" customFormat="1" x14ac:dyDescent="0.25">
      <c r="A10" s="2" t="s">
        <v>2</v>
      </c>
      <c r="B10" s="1">
        <v>99125</v>
      </c>
      <c r="C10" s="1">
        <v>41167</v>
      </c>
      <c r="D10" s="1">
        <v>41057</v>
      </c>
      <c r="E10" s="1">
        <v>39000</v>
      </c>
      <c r="F10" s="1">
        <v>51022</v>
      </c>
      <c r="G10" s="1">
        <v>53165</v>
      </c>
      <c r="H10" s="1">
        <v>45497</v>
      </c>
      <c r="I10" s="1">
        <v>39150</v>
      </c>
      <c r="J10" s="1">
        <f t="shared" si="0"/>
        <v>409183</v>
      </c>
    </row>
    <row r="11" spans="1:10" s="7" customFormat="1" x14ac:dyDescent="0.25">
      <c r="A11" s="2" t="s">
        <v>3</v>
      </c>
      <c r="B11" s="1">
        <v>116485</v>
      </c>
      <c r="C11" s="1">
        <v>45429</v>
      </c>
      <c r="D11" s="1">
        <v>43032</v>
      </c>
      <c r="E11" s="1">
        <v>42699</v>
      </c>
      <c r="F11" s="1">
        <v>60782</v>
      </c>
      <c r="G11" s="1">
        <v>60538</v>
      </c>
      <c r="H11" s="1">
        <v>51985</v>
      </c>
      <c r="I11" s="1">
        <v>41923</v>
      </c>
      <c r="J11" s="1">
        <f t="shared" si="0"/>
        <v>462873</v>
      </c>
    </row>
    <row r="12" spans="1:10" s="7" customFormat="1" x14ac:dyDescent="0.25">
      <c r="A12" s="2" t="s">
        <v>4</v>
      </c>
      <c r="B12" s="1">
        <v>95896</v>
      </c>
      <c r="C12" s="1">
        <v>49444</v>
      </c>
      <c r="D12" s="1">
        <v>46646</v>
      </c>
      <c r="E12" s="1">
        <v>44337</v>
      </c>
      <c r="F12" s="1">
        <v>63360</v>
      </c>
      <c r="G12" s="1">
        <v>61872</v>
      </c>
      <c r="H12" s="1">
        <v>51943</v>
      </c>
      <c r="I12" s="1">
        <v>44678</v>
      </c>
      <c r="J12" s="1">
        <f t="shared" si="0"/>
        <v>458176</v>
      </c>
    </row>
    <row r="13" spans="1:10" s="7" customFormat="1" x14ac:dyDescent="0.25">
      <c r="A13" s="2" t="s">
        <v>5</v>
      </c>
      <c r="B13" s="1">
        <v>80695</v>
      </c>
      <c r="C13" s="1">
        <v>47534</v>
      </c>
      <c r="D13" s="1">
        <v>47679</v>
      </c>
      <c r="E13" s="1">
        <v>43486</v>
      </c>
      <c r="F13" s="1">
        <v>62497</v>
      </c>
      <c r="G13" s="1">
        <v>57717</v>
      </c>
      <c r="H13" s="1">
        <v>49138</v>
      </c>
      <c r="I13" s="1">
        <v>42533</v>
      </c>
      <c r="J13" s="1">
        <f t="shared" si="0"/>
        <v>431279</v>
      </c>
    </row>
    <row r="14" spans="1:10" s="7" customFormat="1" x14ac:dyDescent="0.25">
      <c r="A14" s="2" t="s">
        <v>6</v>
      </c>
      <c r="B14" s="1">
        <v>78218</v>
      </c>
      <c r="C14" s="1">
        <v>52415</v>
      </c>
      <c r="D14" s="1">
        <v>52696</v>
      </c>
      <c r="E14" s="1">
        <v>46331</v>
      </c>
      <c r="F14" s="1">
        <v>62862</v>
      </c>
      <c r="G14" s="1">
        <v>55189</v>
      </c>
      <c r="H14" s="1">
        <v>50238</v>
      </c>
      <c r="I14" s="1">
        <v>41949</v>
      </c>
      <c r="J14" s="1">
        <f t="shared" si="0"/>
        <v>439898</v>
      </c>
    </row>
    <row r="15" spans="1:10" s="7" customFormat="1" x14ac:dyDescent="0.25">
      <c r="A15" s="2" t="s">
        <v>242</v>
      </c>
      <c r="B15" s="1">
        <v>72090</v>
      </c>
      <c r="C15" s="1">
        <v>50712</v>
      </c>
      <c r="D15" s="1">
        <v>51367</v>
      </c>
      <c r="E15" s="1">
        <v>44591</v>
      </c>
      <c r="F15" s="1">
        <v>58334</v>
      </c>
      <c r="G15" s="1">
        <v>50964</v>
      </c>
      <c r="H15" s="1">
        <v>48749</v>
      </c>
      <c r="I15" s="1">
        <v>42201</v>
      </c>
      <c r="J15" s="1">
        <f>SUM(B15:I15)</f>
        <v>419008</v>
      </c>
    </row>
    <row r="16" spans="1:10" s="7" customFormat="1" x14ac:dyDescent="0.25">
      <c r="A16" s="2" t="s">
        <v>243</v>
      </c>
      <c r="B16" s="1">
        <v>139464</v>
      </c>
      <c r="C16" s="1">
        <v>91057</v>
      </c>
      <c r="D16" s="1">
        <v>95678</v>
      </c>
      <c r="E16" s="1">
        <v>82519</v>
      </c>
      <c r="F16" s="1">
        <v>101608</v>
      </c>
      <c r="G16" s="1">
        <v>95220</v>
      </c>
      <c r="H16" s="1">
        <v>88897</v>
      </c>
      <c r="I16" s="1">
        <v>79957</v>
      </c>
      <c r="J16" s="1">
        <f t="shared" si="0"/>
        <v>774400</v>
      </c>
    </row>
    <row r="17" spans="1:10" s="7" customFormat="1" x14ac:dyDescent="0.25">
      <c r="A17" s="4" t="s">
        <v>17</v>
      </c>
      <c r="B17" s="90">
        <f>SUM(B8:B16)</f>
        <v>792898</v>
      </c>
      <c r="C17" s="90">
        <f t="shared" ref="C17:I17" si="1">SUM(C8:C16)</f>
        <v>471168</v>
      </c>
      <c r="D17" s="90">
        <f t="shared" si="1"/>
        <v>470745</v>
      </c>
      <c r="E17" s="90">
        <f t="shared" si="1"/>
        <v>425869</v>
      </c>
      <c r="F17" s="90">
        <f t="shared" si="1"/>
        <v>554157</v>
      </c>
      <c r="G17" s="90">
        <f t="shared" si="1"/>
        <v>535424</v>
      </c>
      <c r="H17" s="90">
        <f t="shared" si="1"/>
        <v>469524</v>
      </c>
      <c r="I17" s="90">
        <f t="shared" si="1"/>
        <v>412448</v>
      </c>
      <c r="J17" s="90">
        <f t="shared" si="0"/>
        <v>4132233</v>
      </c>
    </row>
    <row r="18" spans="1:10" s="7" customFormat="1" x14ac:dyDescent="0.25"/>
    <row r="19" spans="1:10" s="7" customFormat="1" x14ac:dyDescent="0.25">
      <c r="A19" s="130" t="s">
        <v>245</v>
      </c>
    </row>
    <row r="20" spans="1:10" s="7" customFormat="1" x14ac:dyDescent="0.25">
      <c r="A20" s="2" t="s">
        <v>16</v>
      </c>
      <c r="B20" s="90">
        <v>75</v>
      </c>
      <c r="C20" s="90">
        <v>77</v>
      </c>
      <c r="D20" s="90">
        <v>78</v>
      </c>
      <c r="E20" s="90">
        <v>91</v>
      </c>
      <c r="F20" s="90">
        <v>92</v>
      </c>
      <c r="G20" s="90">
        <v>93</v>
      </c>
      <c r="H20" s="90">
        <v>94</v>
      </c>
      <c r="I20" s="90">
        <v>95</v>
      </c>
      <c r="J20" s="90" t="s">
        <v>21</v>
      </c>
    </row>
    <row r="21" spans="1:10" s="7" customFormat="1" x14ac:dyDescent="0.25">
      <c r="A21" s="2" t="s">
        <v>0</v>
      </c>
      <c r="B21" s="1">
        <v>5</v>
      </c>
      <c r="C21" s="1">
        <v>13</v>
      </c>
      <c r="D21" s="1">
        <v>8</v>
      </c>
      <c r="E21" s="1">
        <v>13</v>
      </c>
      <c r="F21" s="1">
        <v>8</v>
      </c>
      <c r="G21" s="1">
        <v>16</v>
      </c>
      <c r="H21" s="1">
        <v>7</v>
      </c>
      <c r="I21" s="1">
        <v>12</v>
      </c>
      <c r="J21" s="1">
        <f>SUM(B21:I21)</f>
        <v>82</v>
      </c>
    </row>
    <row r="22" spans="1:10" s="7" customFormat="1" x14ac:dyDescent="0.25">
      <c r="A22" s="2" t="s">
        <v>1</v>
      </c>
      <c r="B22" s="1">
        <v>667</v>
      </c>
      <c r="C22" s="1">
        <v>497</v>
      </c>
      <c r="D22" s="1">
        <v>420</v>
      </c>
      <c r="E22" s="1">
        <v>478</v>
      </c>
      <c r="F22" s="1">
        <v>486</v>
      </c>
      <c r="G22" s="1">
        <v>825</v>
      </c>
      <c r="H22" s="1">
        <v>447</v>
      </c>
      <c r="I22" s="1">
        <v>473</v>
      </c>
      <c r="J22" s="1">
        <f t="shared" ref="J22:J30" si="2">SUM(B22:I22)</f>
        <v>4293</v>
      </c>
    </row>
    <row r="23" spans="1:10" s="7" customFormat="1" x14ac:dyDescent="0.25">
      <c r="A23" s="2" t="s">
        <v>2</v>
      </c>
      <c r="B23" s="1">
        <v>1712</v>
      </c>
      <c r="C23" s="1">
        <v>901</v>
      </c>
      <c r="D23" s="1">
        <v>909</v>
      </c>
      <c r="E23" s="1">
        <v>900</v>
      </c>
      <c r="F23" s="1">
        <v>1136</v>
      </c>
      <c r="G23" s="1">
        <v>1668</v>
      </c>
      <c r="H23" s="1">
        <v>955</v>
      </c>
      <c r="I23" s="1">
        <v>956</v>
      </c>
      <c r="J23" s="1">
        <f t="shared" si="2"/>
        <v>9137</v>
      </c>
    </row>
    <row r="24" spans="1:10" s="7" customFormat="1" x14ac:dyDescent="0.25">
      <c r="A24" s="2" t="s">
        <v>3</v>
      </c>
      <c r="B24" s="1">
        <v>1677</v>
      </c>
      <c r="C24" s="1">
        <v>836</v>
      </c>
      <c r="D24" s="1">
        <v>840</v>
      </c>
      <c r="E24" s="1">
        <v>919</v>
      </c>
      <c r="F24" s="1">
        <v>1088</v>
      </c>
      <c r="G24" s="1">
        <v>1491</v>
      </c>
      <c r="H24" s="1">
        <v>920</v>
      </c>
      <c r="I24" s="1">
        <v>899</v>
      </c>
      <c r="J24" s="1">
        <f t="shared" si="2"/>
        <v>8670</v>
      </c>
    </row>
    <row r="25" spans="1:10" s="7" customFormat="1" x14ac:dyDescent="0.25">
      <c r="A25" s="2" t="s">
        <v>4</v>
      </c>
      <c r="B25" s="1">
        <v>1195</v>
      </c>
      <c r="C25" s="1">
        <v>709</v>
      </c>
      <c r="D25" s="1">
        <v>641</v>
      </c>
      <c r="E25" s="1">
        <v>760</v>
      </c>
      <c r="F25" s="1">
        <v>866</v>
      </c>
      <c r="G25" s="1">
        <v>1186</v>
      </c>
      <c r="H25" s="1">
        <v>788</v>
      </c>
      <c r="I25" s="1">
        <v>713</v>
      </c>
      <c r="J25" s="1">
        <f t="shared" si="2"/>
        <v>6858</v>
      </c>
    </row>
    <row r="26" spans="1:10" s="7" customFormat="1" x14ac:dyDescent="0.25">
      <c r="A26" s="2" t="s">
        <v>5</v>
      </c>
      <c r="B26" s="1">
        <v>777</v>
      </c>
      <c r="C26" s="1">
        <v>522</v>
      </c>
      <c r="D26" s="1">
        <v>498</v>
      </c>
      <c r="E26" s="1">
        <v>514</v>
      </c>
      <c r="F26" s="1">
        <v>693</v>
      </c>
      <c r="G26" s="1">
        <v>833</v>
      </c>
      <c r="H26" s="1">
        <v>483</v>
      </c>
      <c r="I26" s="1">
        <v>503</v>
      </c>
      <c r="J26" s="1">
        <f t="shared" si="2"/>
        <v>4823</v>
      </c>
    </row>
    <row r="27" spans="1:10" s="7" customFormat="1" x14ac:dyDescent="0.25">
      <c r="A27" s="2" t="s">
        <v>6</v>
      </c>
      <c r="B27" s="1">
        <v>370</v>
      </c>
      <c r="C27" s="1">
        <v>212</v>
      </c>
      <c r="D27" s="1">
        <v>270</v>
      </c>
      <c r="E27" s="1">
        <v>217</v>
      </c>
      <c r="F27" s="1">
        <v>289</v>
      </c>
      <c r="G27" s="1">
        <v>333</v>
      </c>
      <c r="H27" s="1">
        <v>212</v>
      </c>
      <c r="I27" s="1">
        <v>202</v>
      </c>
      <c r="J27" s="1">
        <f t="shared" si="2"/>
        <v>2105</v>
      </c>
    </row>
    <row r="28" spans="1:10" s="7" customFormat="1" x14ac:dyDescent="0.25">
      <c r="A28" s="2" t="s">
        <v>242</v>
      </c>
      <c r="B28" s="1">
        <v>33</v>
      </c>
      <c r="C28" s="1">
        <v>15</v>
      </c>
      <c r="D28" s="1">
        <v>20</v>
      </c>
      <c r="E28" s="1">
        <v>21</v>
      </c>
      <c r="F28" s="1">
        <v>23</v>
      </c>
      <c r="G28" s="1">
        <v>28</v>
      </c>
      <c r="H28" s="1">
        <v>24</v>
      </c>
      <c r="I28" s="1">
        <v>20</v>
      </c>
      <c r="J28" s="1">
        <v>184</v>
      </c>
    </row>
    <row r="29" spans="1:10" s="7" customFormat="1" x14ac:dyDescent="0.25">
      <c r="A29" s="2" t="s">
        <v>243</v>
      </c>
      <c r="B29" s="1">
        <v>2</v>
      </c>
      <c r="C29" s="1">
        <v>2</v>
      </c>
      <c r="D29" s="1">
        <v>1</v>
      </c>
      <c r="E29" s="1" t="s">
        <v>48</v>
      </c>
      <c r="F29" s="1" t="s">
        <v>48</v>
      </c>
      <c r="G29" s="1">
        <v>1</v>
      </c>
      <c r="H29" s="1" t="s">
        <v>48</v>
      </c>
      <c r="I29" s="1" t="s">
        <v>48</v>
      </c>
      <c r="J29" s="1">
        <f t="shared" si="2"/>
        <v>6</v>
      </c>
    </row>
    <row r="30" spans="1:10" s="7" customFormat="1" x14ac:dyDescent="0.25">
      <c r="A30" s="4" t="s">
        <v>17</v>
      </c>
      <c r="B30" s="90">
        <f>SUM(B21:B29)</f>
        <v>6438</v>
      </c>
      <c r="C30" s="90">
        <f t="shared" ref="C30:I30" si="3">SUM(C21:C29)</f>
        <v>3707</v>
      </c>
      <c r="D30" s="90">
        <f t="shared" si="3"/>
        <v>3607</v>
      </c>
      <c r="E30" s="90">
        <f t="shared" si="3"/>
        <v>3822</v>
      </c>
      <c r="F30" s="90">
        <f t="shared" si="3"/>
        <v>4589</v>
      </c>
      <c r="G30" s="90">
        <f t="shared" si="3"/>
        <v>6381</v>
      </c>
      <c r="H30" s="90">
        <f t="shared" si="3"/>
        <v>3836</v>
      </c>
      <c r="I30" s="90">
        <f t="shared" si="3"/>
        <v>3778</v>
      </c>
      <c r="J30" s="90">
        <f t="shared" si="2"/>
        <v>36158</v>
      </c>
    </row>
    <row r="31" spans="1:10" s="7" customFormat="1" x14ac:dyDescent="0.25"/>
    <row r="32" spans="1:10" s="7" customFormat="1" x14ac:dyDescent="0.25">
      <c r="A32" s="8" t="s">
        <v>244</v>
      </c>
    </row>
    <row r="33" spans="1:10" s="7" customFormat="1" x14ac:dyDescent="0.25">
      <c r="A33" s="2" t="s">
        <v>16</v>
      </c>
      <c r="B33" s="90" t="s">
        <v>7</v>
      </c>
      <c r="C33" s="90" t="s">
        <v>8</v>
      </c>
      <c r="D33" s="90" t="s">
        <v>9</v>
      </c>
      <c r="E33" s="90" t="s">
        <v>10</v>
      </c>
      <c r="F33" s="90" t="s">
        <v>11</v>
      </c>
      <c r="G33" s="90" t="s">
        <v>12</v>
      </c>
      <c r="H33" s="90" t="s">
        <v>13</v>
      </c>
      <c r="I33" s="90" t="s">
        <v>14</v>
      </c>
      <c r="J33" s="15" t="s">
        <v>21</v>
      </c>
    </row>
    <row r="34" spans="1:10" s="7" customFormat="1" x14ac:dyDescent="0.25">
      <c r="A34" s="2" t="s">
        <v>0</v>
      </c>
      <c r="B34" s="9">
        <f t="shared" ref="B34:J34" si="4">1000*(B21/B8)</f>
        <v>9.9530217373994742E-2</v>
      </c>
      <c r="C34" s="9">
        <f t="shared" si="4"/>
        <v>0.26624613431093452</v>
      </c>
      <c r="D34" s="9">
        <f t="shared" si="4"/>
        <v>0.16471072678608192</v>
      </c>
      <c r="E34" s="9">
        <f t="shared" si="4"/>
        <v>0.30798389007344229</v>
      </c>
      <c r="F34" s="9">
        <f t="shared" si="4"/>
        <v>0.16732901066722441</v>
      </c>
      <c r="G34" s="9">
        <f t="shared" si="4"/>
        <v>0.30474449079100241</v>
      </c>
      <c r="H34" s="9">
        <f t="shared" si="4"/>
        <v>0.16655166670632182</v>
      </c>
      <c r="I34" s="9">
        <f t="shared" si="4"/>
        <v>0.28927512474989758</v>
      </c>
      <c r="J34" s="9">
        <f t="shared" si="4"/>
        <v>0.21944613935365084</v>
      </c>
    </row>
    <row r="35" spans="1:10" s="7" customFormat="1" x14ac:dyDescent="0.25">
      <c r="A35" s="2" t="s">
        <v>1</v>
      </c>
      <c r="B35" s="9">
        <f t="shared" ref="B35:J42" si="5">1000*(B22/B9)</f>
        <v>10.99045955609748</v>
      </c>
      <c r="C35" s="9">
        <f t="shared" si="5"/>
        <v>11.147746899042236</v>
      </c>
      <c r="D35" s="9">
        <f t="shared" si="5"/>
        <v>9.5411176737846422</v>
      </c>
      <c r="E35" s="9">
        <f t="shared" si="5"/>
        <v>11.745626105759779</v>
      </c>
      <c r="F35" s="9">
        <f t="shared" si="5"/>
        <v>10.592389172224403</v>
      </c>
      <c r="G35" s="9">
        <f t="shared" si="5"/>
        <v>17.096319628647215</v>
      </c>
      <c r="H35" s="9">
        <f t="shared" si="5"/>
        <v>10.889690118885207</v>
      </c>
      <c r="I35" s="9">
        <f t="shared" si="5"/>
        <v>12.26214548659719</v>
      </c>
      <c r="J35" s="9">
        <f t="shared" si="5"/>
        <v>11.802126747088645</v>
      </c>
    </row>
    <row r="36" spans="1:10" s="7" customFormat="1" x14ac:dyDescent="0.25">
      <c r="A36" s="2" t="s">
        <v>2</v>
      </c>
      <c r="B36" s="9">
        <f t="shared" si="5"/>
        <v>17.271122320302648</v>
      </c>
      <c r="C36" s="9">
        <f t="shared" si="5"/>
        <v>21.886462457793865</v>
      </c>
      <c r="D36" s="9">
        <f t="shared" si="5"/>
        <v>22.139951774362473</v>
      </c>
      <c r="E36" s="9">
        <f t="shared" si="5"/>
        <v>23.076923076923077</v>
      </c>
      <c r="F36" s="9">
        <f t="shared" si="5"/>
        <v>22.26490533495355</v>
      </c>
      <c r="G36" s="9">
        <f t="shared" si="5"/>
        <v>31.374024264083513</v>
      </c>
      <c r="H36" s="9">
        <f t="shared" si="5"/>
        <v>20.990394971096997</v>
      </c>
      <c r="I36" s="9">
        <f t="shared" si="5"/>
        <v>24.418901660280973</v>
      </c>
      <c r="J36" s="9">
        <f t="shared" si="5"/>
        <v>22.329862188800611</v>
      </c>
    </row>
    <row r="37" spans="1:10" s="7" customFormat="1" x14ac:dyDescent="0.25">
      <c r="A37" s="2" t="s">
        <v>3</v>
      </c>
      <c r="B37" s="9">
        <f t="shared" si="5"/>
        <v>14.396703438210928</v>
      </c>
      <c r="C37" s="9">
        <f t="shared" si="5"/>
        <v>18.402342116269345</v>
      </c>
      <c r="D37" s="9">
        <f t="shared" si="5"/>
        <v>19.520356943669825</v>
      </c>
      <c r="E37" s="9">
        <f t="shared" si="5"/>
        <v>21.522752289280778</v>
      </c>
      <c r="F37" s="9">
        <f t="shared" si="5"/>
        <v>17.900036194926127</v>
      </c>
      <c r="G37" s="9">
        <f t="shared" si="5"/>
        <v>24.629158545046085</v>
      </c>
      <c r="H37" s="9">
        <f t="shared" si="5"/>
        <v>17.697412715206308</v>
      </c>
      <c r="I37" s="9">
        <f t="shared" si="5"/>
        <v>21.444076044176228</v>
      </c>
      <c r="J37" s="9">
        <f t="shared" si="5"/>
        <v>18.730839776785423</v>
      </c>
    </row>
    <row r="38" spans="1:10" s="7" customFormat="1" x14ac:dyDescent="0.25">
      <c r="A38" s="2" t="s">
        <v>4</v>
      </c>
      <c r="B38" s="9">
        <f t="shared" si="5"/>
        <v>12.461416534579127</v>
      </c>
      <c r="C38" s="9">
        <f t="shared" si="5"/>
        <v>14.33945473667179</v>
      </c>
      <c r="D38" s="9">
        <f t="shared" si="5"/>
        <v>13.741799939973417</v>
      </c>
      <c r="E38" s="9">
        <f t="shared" si="5"/>
        <v>17.141439429821592</v>
      </c>
      <c r="F38" s="9">
        <f t="shared" si="5"/>
        <v>13.667929292929292</v>
      </c>
      <c r="G38" s="9">
        <f t="shared" si="5"/>
        <v>19.168606154641843</v>
      </c>
      <c r="H38" s="9">
        <f t="shared" si="5"/>
        <v>15.170475328725718</v>
      </c>
      <c r="I38" s="9">
        <f t="shared" si="5"/>
        <v>15.958637360669679</v>
      </c>
      <c r="J38" s="9">
        <f t="shared" si="5"/>
        <v>14.968047213297947</v>
      </c>
    </row>
    <row r="39" spans="1:10" s="7" customFormat="1" x14ac:dyDescent="0.25">
      <c r="A39" s="2" t="s">
        <v>5</v>
      </c>
      <c r="B39" s="9">
        <f t="shared" si="5"/>
        <v>9.6288493710886662</v>
      </c>
      <c r="C39" s="9">
        <f t="shared" si="5"/>
        <v>10.981613161105734</v>
      </c>
      <c r="D39" s="9">
        <f t="shared" si="5"/>
        <v>10.444849933933178</v>
      </c>
      <c r="E39" s="9">
        <f t="shared" si="5"/>
        <v>11.819896058501588</v>
      </c>
      <c r="F39" s="9">
        <f t="shared" si="5"/>
        <v>11.088532249547978</v>
      </c>
      <c r="G39" s="9">
        <f t="shared" si="5"/>
        <v>14.432489561134501</v>
      </c>
      <c r="H39" s="9">
        <f t="shared" si="5"/>
        <v>9.8294598884773503</v>
      </c>
      <c r="I39" s="9">
        <f t="shared" si="5"/>
        <v>11.826111489901958</v>
      </c>
      <c r="J39" s="9">
        <f t="shared" si="5"/>
        <v>11.18301609862757</v>
      </c>
    </row>
    <row r="40" spans="1:10" s="7" customFormat="1" x14ac:dyDescent="0.25">
      <c r="A40" s="2" t="s">
        <v>6</v>
      </c>
      <c r="B40" s="9">
        <f t="shared" si="5"/>
        <v>4.7303689687795645</v>
      </c>
      <c r="C40" s="9">
        <f t="shared" si="5"/>
        <v>4.0446437088619671</v>
      </c>
      <c r="D40" s="9">
        <f t="shared" si="5"/>
        <v>5.1237285562471531</v>
      </c>
      <c r="E40" s="9">
        <f t="shared" si="5"/>
        <v>4.6836891066456579</v>
      </c>
      <c r="F40" s="9">
        <f t="shared" si="5"/>
        <v>4.5973720212529026</v>
      </c>
      <c r="G40" s="9">
        <f t="shared" si="5"/>
        <v>6.0338110855424087</v>
      </c>
      <c r="H40" s="9">
        <f t="shared" si="5"/>
        <v>4.2199132131056167</v>
      </c>
      <c r="I40" s="9">
        <f t="shared" si="5"/>
        <v>4.815371045793702</v>
      </c>
      <c r="J40" s="9">
        <f t="shared" si="5"/>
        <v>4.7852002055021847</v>
      </c>
    </row>
    <row r="41" spans="1:10" s="7" customFormat="1" x14ac:dyDescent="0.25">
      <c r="A41" s="2" t="s">
        <v>242</v>
      </c>
      <c r="B41" s="9">
        <f t="shared" si="5"/>
        <v>0.45776113191843526</v>
      </c>
      <c r="C41" s="9">
        <f t="shared" si="5"/>
        <v>0.29578797917652627</v>
      </c>
      <c r="D41" s="9">
        <f t="shared" si="5"/>
        <v>0.38935503338719413</v>
      </c>
      <c r="E41" s="9">
        <f t="shared" si="5"/>
        <v>0.47094705209571441</v>
      </c>
      <c r="F41" s="9">
        <f t="shared" si="5"/>
        <v>0.39428120821476326</v>
      </c>
      <c r="G41" s="9">
        <f t="shared" si="5"/>
        <v>0.54940742484891292</v>
      </c>
      <c r="H41" s="9">
        <f t="shared" si="5"/>
        <v>0.49231779113417706</v>
      </c>
      <c r="I41" s="9">
        <f t="shared" si="5"/>
        <v>0.47392241890002607</v>
      </c>
      <c r="J41" s="9">
        <f t="shared" si="5"/>
        <v>0.43913242706583167</v>
      </c>
    </row>
    <row r="42" spans="1:10" s="7" customFormat="1" x14ac:dyDescent="0.25">
      <c r="A42" s="2" t="s">
        <v>243</v>
      </c>
      <c r="B42" s="9">
        <f t="shared" si="5"/>
        <v>1.4340618367464005E-2</v>
      </c>
      <c r="C42" s="9">
        <f t="shared" si="5"/>
        <v>2.1964264142240574E-2</v>
      </c>
      <c r="D42" s="9">
        <f t="shared" si="5"/>
        <v>1.045172348920337E-2</v>
      </c>
      <c r="E42" s="9" t="s">
        <v>48</v>
      </c>
      <c r="F42" s="9" t="s">
        <v>48</v>
      </c>
      <c r="G42" s="9">
        <f t="shared" si="5"/>
        <v>1.0501995379122034E-2</v>
      </c>
      <c r="H42" s="9" t="s">
        <v>48</v>
      </c>
      <c r="I42" s="9" t="s">
        <v>48</v>
      </c>
      <c r="J42" s="9">
        <f t="shared" si="5"/>
        <v>7.7479338842975209E-3</v>
      </c>
    </row>
    <row r="43" spans="1:10" s="7" customFormat="1" x14ac:dyDescent="0.25">
      <c r="A43" s="4" t="s">
        <v>17</v>
      </c>
      <c r="B43" s="10">
        <f t="shared" ref="B43:I43" si="6">1000*(B30/B17)</f>
        <v>8.119581585525502</v>
      </c>
      <c r="C43" s="10">
        <f t="shared" si="6"/>
        <v>7.8676820157565874</v>
      </c>
      <c r="D43" s="10">
        <f t="shared" si="6"/>
        <v>7.6623224888209114</v>
      </c>
      <c r="E43" s="10">
        <f t="shared" si="6"/>
        <v>8.9745907779152745</v>
      </c>
      <c r="F43" s="10">
        <f t="shared" si="6"/>
        <v>8.2810467069801525</v>
      </c>
      <c r="G43" s="10">
        <f t="shared" si="6"/>
        <v>11.917657781496533</v>
      </c>
      <c r="H43" s="10">
        <f t="shared" si="6"/>
        <v>8.1699764016322902</v>
      </c>
      <c r="I43" s="10">
        <f t="shared" si="6"/>
        <v>9.1599425867018383</v>
      </c>
      <c r="J43" s="16">
        <f>1000*(J30/J17)</f>
        <v>8.7502326224102092</v>
      </c>
    </row>
    <row r="44" spans="1:10" s="7" customFormat="1" ht="30" x14ac:dyDescent="0.25">
      <c r="A44" s="128" t="s">
        <v>236</v>
      </c>
      <c r="B44" s="10">
        <f>1000*SUM(B22:B28)/(SUM(B9:B15))</f>
        <v>10.661507498367037</v>
      </c>
      <c r="C44" s="10">
        <f t="shared" ref="C44:J44" si="7">1000*SUM(C22:C28)/(SUM(C9:C15))</f>
        <v>11.144516487364315</v>
      </c>
      <c r="D44" s="10">
        <f t="shared" si="7"/>
        <v>11.020009372214753</v>
      </c>
      <c r="E44" s="10">
        <f t="shared" si="7"/>
        <v>12.648601979145912</v>
      </c>
      <c r="F44" s="10">
        <f t="shared" si="7"/>
        <v>11.31840519445865</v>
      </c>
      <c r="G44" s="10">
        <f t="shared" si="7"/>
        <v>16.414711336829154</v>
      </c>
      <c r="H44" s="10">
        <f t="shared" si="7"/>
        <v>11.308395206114625</v>
      </c>
      <c r="I44" s="10">
        <f t="shared" si="7"/>
        <v>12.941224983505608</v>
      </c>
      <c r="J44" s="10">
        <f t="shared" si="7"/>
        <v>12.087133251680118</v>
      </c>
    </row>
    <row r="45" spans="1:10" s="7" customFormat="1" x14ac:dyDescent="0.25">
      <c r="A45" s="6"/>
      <c r="B45" s="93"/>
      <c r="C45" s="93"/>
      <c r="D45" s="93"/>
      <c r="E45" s="93"/>
      <c r="F45" s="93"/>
      <c r="G45" s="93"/>
      <c r="H45" s="93"/>
      <c r="I45" s="93"/>
      <c r="J45" s="94"/>
    </row>
    <row r="46" spans="1:10" x14ac:dyDescent="0.25">
      <c r="A46" s="27">
        <v>2014</v>
      </c>
    </row>
    <row r="48" spans="1:10" x14ac:dyDescent="0.25">
      <c r="A48" s="7" t="s">
        <v>223</v>
      </c>
    </row>
    <row r="49" spans="1:10" x14ac:dyDescent="0.25">
      <c r="A49" s="2" t="s">
        <v>16</v>
      </c>
      <c r="B49" s="3" t="s">
        <v>7</v>
      </c>
      <c r="C49" s="3" t="s">
        <v>8</v>
      </c>
      <c r="D49" s="3" t="s">
        <v>9</v>
      </c>
      <c r="E49" s="3" t="s">
        <v>10</v>
      </c>
      <c r="F49" s="3" t="s">
        <v>11</v>
      </c>
      <c r="G49" s="3" t="s">
        <v>12</v>
      </c>
      <c r="H49" s="3" t="s">
        <v>13</v>
      </c>
      <c r="I49" s="3" t="s">
        <v>14</v>
      </c>
      <c r="J49" s="15" t="s">
        <v>21</v>
      </c>
    </row>
    <row r="50" spans="1:10" x14ac:dyDescent="0.25">
      <c r="A50" s="2" t="s">
        <v>0</v>
      </c>
      <c r="B50" s="1">
        <v>51330</v>
      </c>
      <c r="C50" s="1">
        <v>48536</v>
      </c>
      <c r="D50" s="1">
        <v>47246</v>
      </c>
      <c r="E50" s="1">
        <v>41455</v>
      </c>
      <c r="F50" s="1">
        <v>46892</v>
      </c>
      <c r="G50" s="1">
        <v>52434</v>
      </c>
      <c r="H50" s="1">
        <v>41315</v>
      </c>
      <c r="I50" s="1">
        <v>41096</v>
      </c>
      <c r="J50" s="1">
        <f>SUM(B50:I50)</f>
        <v>370304</v>
      </c>
    </row>
    <row r="51" spans="1:10" x14ac:dyDescent="0.25">
      <c r="A51" s="2" t="s">
        <v>1</v>
      </c>
      <c r="B51" s="1">
        <v>60595</v>
      </c>
      <c r="C51" s="1">
        <v>43861</v>
      </c>
      <c r="D51" s="1">
        <v>44784</v>
      </c>
      <c r="E51" s="1">
        <v>39520</v>
      </c>
      <c r="F51" s="1">
        <v>45798</v>
      </c>
      <c r="G51" s="1">
        <v>47151</v>
      </c>
      <c r="H51" s="1">
        <v>40139</v>
      </c>
      <c r="I51" s="1">
        <v>38868</v>
      </c>
      <c r="J51" s="1">
        <f t="shared" ref="J51:J59" si="8">SUM(B51:I51)</f>
        <v>360716</v>
      </c>
    </row>
    <row r="52" spans="1:10" x14ac:dyDescent="0.25">
      <c r="A52" s="2" t="s">
        <v>2</v>
      </c>
      <c r="B52" s="1">
        <v>101601</v>
      </c>
      <c r="C52" s="1">
        <v>41806</v>
      </c>
      <c r="D52" s="1">
        <v>41375</v>
      </c>
      <c r="E52" s="1">
        <v>38713</v>
      </c>
      <c r="F52" s="1">
        <v>52127</v>
      </c>
      <c r="G52" s="1">
        <v>53522</v>
      </c>
      <c r="H52" s="1">
        <v>46137</v>
      </c>
      <c r="I52" s="1">
        <v>39567</v>
      </c>
      <c r="J52" s="1">
        <f t="shared" si="8"/>
        <v>414848</v>
      </c>
    </row>
    <row r="53" spans="1:10" x14ac:dyDescent="0.25">
      <c r="A53" s="2" t="s">
        <v>3</v>
      </c>
      <c r="B53" s="1">
        <v>117082</v>
      </c>
      <c r="C53" s="1">
        <v>45808</v>
      </c>
      <c r="D53" s="1">
        <v>42425</v>
      </c>
      <c r="E53" s="1">
        <v>42735</v>
      </c>
      <c r="F53" s="1">
        <v>60835</v>
      </c>
      <c r="G53" s="1">
        <v>60481</v>
      </c>
      <c r="H53" s="1">
        <v>51394</v>
      </c>
      <c r="I53" s="1">
        <v>41683</v>
      </c>
      <c r="J53" s="1">
        <f t="shared" si="8"/>
        <v>462443</v>
      </c>
    </row>
    <row r="54" spans="1:10" x14ac:dyDescent="0.25">
      <c r="A54" s="2" t="s">
        <v>4</v>
      </c>
      <c r="B54" s="1">
        <v>96234</v>
      </c>
      <c r="C54" s="1">
        <v>49091</v>
      </c>
      <c r="D54" s="1">
        <v>46866</v>
      </c>
      <c r="E54" s="1">
        <v>43549</v>
      </c>
      <c r="F54" s="1">
        <v>64722</v>
      </c>
      <c r="G54" s="1">
        <v>60329</v>
      </c>
      <c r="H54" s="1">
        <v>51872</v>
      </c>
      <c r="I54" s="1">
        <v>43861</v>
      </c>
      <c r="J54" s="1">
        <f t="shared" si="8"/>
        <v>456524</v>
      </c>
    </row>
    <row r="55" spans="1:10" x14ac:dyDescent="0.25">
      <c r="A55" s="2" t="s">
        <v>5</v>
      </c>
      <c r="B55" s="1">
        <v>83052</v>
      </c>
      <c r="C55" s="1">
        <v>47523</v>
      </c>
      <c r="D55" s="1">
        <v>47996</v>
      </c>
      <c r="E55" s="1">
        <v>42904</v>
      </c>
      <c r="F55" s="1">
        <v>62996</v>
      </c>
      <c r="G55" s="1">
        <v>56724</v>
      </c>
      <c r="H55" s="1">
        <v>48952</v>
      </c>
      <c r="I55" s="1">
        <v>41635</v>
      </c>
      <c r="J55" s="1">
        <f t="shared" si="8"/>
        <v>431782</v>
      </c>
    </row>
    <row r="56" spans="1:10" x14ac:dyDescent="0.25">
      <c r="A56" s="2" t="s">
        <v>6</v>
      </c>
      <c r="B56" s="1">
        <v>79560</v>
      </c>
      <c r="C56" s="1">
        <v>52863</v>
      </c>
      <c r="D56" s="1">
        <v>53029</v>
      </c>
      <c r="E56" s="1">
        <v>45692</v>
      </c>
      <c r="F56" s="1">
        <v>61902</v>
      </c>
      <c r="G56" s="1">
        <v>54209</v>
      </c>
      <c r="H56" s="1">
        <v>49883</v>
      </c>
      <c r="I56" s="1">
        <v>42085</v>
      </c>
      <c r="J56" s="1">
        <f t="shared" si="8"/>
        <v>439223</v>
      </c>
    </row>
    <row r="57" spans="1:10" s="7" customFormat="1" x14ac:dyDescent="0.25">
      <c r="A57" s="2" t="s">
        <v>242</v>
      </c>
      <c r="B57" s="1">
        <v>73599</v>
      </c>
      <c r="C57" s="1">
        <v>50438</v>
      </c>
      <c r="D57" s="1">
        <v>51883</v>
      </c>
      <c r="E57" s="1">
        <v>45106</v>
      </c>
      <c r="F57" s="1">
        <v>58279</v>
      </c>
      <c r="G57" s="1">
        <v>51676</v>
      </c>
      <c r="H57" s="1">
        <v>49223</v>
      </c>
      <c r="I57" s="1">
        <v>43007</v>
      </c>
      <c r="J57" s="1">
        <f t="shared" si="8"/>
        <v>423211</v>
      </c>
    </row>
    <row r="58" spans="1:10" x14ac:dyDescent="0.25">
      <c r="A58" s="2" t="s">
        <v>247</v>
      </c>
      <c r="B58" s="1">
        <v>138614</v>
      </c>
      <c r="C58" s="1">
        <v>90165</v>
      </c>
      <c r="D58" s="1">
        <v>94987</v>
      </c>
      <c r="E58" s="1">
        <v>81396</v>
      </c>
      <c r="F58" s="1">
        <v>99965</v>
      </c>
      <c r="G58" s="1">
        <v>95205</v>
      </c>
      <c r="H58" s="1">
        <v>87760</v>
      </c>
      <c r="I58" s="1">
        <v>79538</v>
      </c>
      <c r="J58" s="1">
        <f t="shared" si="8"/>
        <v>767630</v>
      </c>
    </row>
    <row r="59" spans="1:10" x14ac:dyDescent="0.25">
      <c r="A59" s="4" t="s">
        <v>17</v>
      </c>
      <c r="B59" s="3">
        <f>SUM(B50:B58)</f>
        <v>801667</v>
      </c>
      <c r="C59" s="3">
        <f t="shared" ref="C59:I59" si="9">SUM(C50:C58)</f>
        <v>470091</v>
      </c>
      <c r="D59" s="3">
        <f t="shared" si="9"/>
        <v>470591</v>
      </c>
      <c r="E59" s="3">
        <f t="shared" si="9"/>
        <v>421070</v>
      </c>
      <c r="F59" s="3">
        <f t="shared" si="9"/>
        <v>553516</v>
      </c>
      <c r="G59" s="3">
        <f t="shared" si="9"/>
        <v>531731</v>
      </c>
      <c r="H59" s="3">
        <f t="shared" si="9"/>
        <v>466675</v>
      </c>
      <c r="I59" s="3">
        <f t="shared" si="9"/>
        <v>411340</v>
      </c>
      <c r="J59" s="3">
        <f t="shared" si="8"/>
        <v>4126681</v>
      </c>
    </row>
    <row r="61" spans="1:10" x14ac:dyDescent="0.25">
      <c r="A61" s="6" t="s">
        <v>19</v>
      </c>
    </row>
    <row r="62" spans="1:10" x14ac:dyDescent="0.25">
      <c r="A62" s="2" t="s">
        <v>16</v>
      </c>
      <c r="B62" s="3">
        <v>75</v>
      </c>
      <c r="C62" s="3">
        <v>77</v>
      </c>
      <c r="D62" s="3">
        <v>78</v>
      </c>
      <c r="E62" s="3">
        <v>91</v>
      </c>
      <c r="F62" s="3">
        <v>92</v>
      </c>
      <c r="G62" s="3">
        <v>93</v>
      </c>
      <c r="H62" s="3">
        <v>94</v>
      </c>
      <c r="I62" s="3">
        <v>95</v>
      </c>
      <c r="J62" s="3" t="s">
        <v>21</v>
      </c>
    </row>
    <row r="63" spans="1:10" x14ac:dyDescent="0.25">
      <c r="A63" s="2" t="s">
        <v>0</v>
      </c>
      <c r="B63" s="1">
        <v>9</v>
      </c>
      <c r="C63" s="1">
        <v>12</v>
      </c>
      <c r="D63" s="1">
        <v>7</v>
      </c>
      <c r="E63" s="1">
        <v>13</v>
      </c>
      <c r="F63" s="1">
        <v>7</v>
      </c>
      <c r="G63" s="1">
        <v>21</v>
      </c>
      <c r="H63" s="1">
        <v>17</v>
      </c>
      <c r="I63" s="1">
        <v>8</v>
      </c>
      <c r="J63" s="1">
        <f>SUM(B63:I63)</f>
        <v>94</v>
      </c>
    </row>
    <row r="64" spans="1:10" x14ac:dyDescent="0.25">
      <c r="A64" s="2" t="s">
        <v>1</v>
      </c>
      <c r="B64" s="1">
        <v>742</v>
      </c>
      <c r="C64" s="1">
        <v>545</v>
      </c>
      <c r="D64" s="1">
        <v>453</v>
      </c>
      <c r="E64" s="1">
        <v>519</v>
      </c>
      <c r="F64" s="1">
        <v>537</v>
      </c>
      <c r="G64" s="1">
        <v>885</v>
      </c>
      <c r="H64" s="1">
        <v>507</v>
      </c>
      <c r="I64" s="1">
        <v>506</v>
      </c>
      <c r="J64" s="1">
        <f t="shared" ref="J64:J72" si="10">SUM(B64:I64)</f>
        <v>4694</v>
      </c>
    </row>
    <row r="65" spans="1:10" x14ac:dyDescent="0.25">
      <c r="A65" s="2" t="s">
        <v>2</v>
      </c>
      <c r="B65" s="1">
        <v>1785</v>
      </c>
      <c r="C65" s="1">
        <v>1040</v>
      </c>
      <c r="D65" s="1">
        <v>934</v>
      </c>
      <c r="E65" s="1">
        <v>1014</v>
      </c>
      <c r="F65" s="1">
        <v>1229</v>
      </c>
      <c r="G65" s="1">
        <v>1844</v>
      </c>
      <c r="H65" s="1">
        <v>1016</v>
      </c>
      <c r="I65" s="1">
        <v>1015</v>
      </c>
      <c r="J65" s="1">
        <f t="shared" si="10"/>
        <v>9877</v>
      </c>
    </row>
    <row r="66" spans="1:10" x14ac:dyDescent="0.25">
      <c r="A66" s="2" t="s">
        <v>3</v>
      </c>
      <c r="B66" s="1">
        <v>1762</v>
      </c>
      <c r="C66" s="1">
        <v>870</v>
      </c>
      <c r="D66" s="1">
        <v>790</v>
      </c>
      <c r="E66" s="1">
        <v>911</v>
      </c>
      <c r="F66" s="1">
        <v>1136</v>
      </c>
      <c r="G66" s="1">
        <v>1552</v>
      </c>
      <c r="H66" s="1">
        <v>970</v>
      </c>
      <c r="I66" s="1">
        <v>875</v>
      </c>
      <c r="J66" s="1">
        <f t="shared" si="10"/>
        <v>8866</v>
      </c>
    </row>
    <row r="67" spans="1:10" x14ac:dyDescent="0.25">
      <c r="A67" s="2" t="s">
        <v>4</v>
      </c>
      <c r="B67" s="1">
        <v>1264</v>
      </c>
      <c r="C67" s="1">
        <v>738</v>
      </c>
      <c r="D67" s="1">
        <v>691</v>
      </c>
      <c r="E67" s="1">
        <v>763</v>
      </c>
      <c r="F67" s="1">
        <v>940</v>
      </c>
      <c r="G67" s="1">
        <v>1301</v>
      </c>
      <c r="H67" s="1">
        <v>795</v>
      </c>
      <c r="I67" s="1">
        <v>717</v>
      </c>
      <c r="J67" s="1">
        <f t="shared" si="10"/>
        <v>7209</v>
      </c>
    </row>
    <row r="68" spans="1:10" x14ac:dyDescent="0.25">
      <c r="A68" s="2" t="s">
        <v>5</v>
      </c>
      <c r="B68" s="1">
        <v>794</v>
      </c>
      <c r="C68" s="1">
        <v>514</v>
      </c>
      <c r="D68" s="1">
        <v>539</v>
      </c>
      <c r="E68" s="1">
        <v>577</v>
      </c>
      <c r="F68" s="1">
        <v>659</v>
      </c>
      <c r="G68" s="1">
        <v>844</v>
      </c>
      <c r="H68" s="1">
        <v>521</v>
      </c>
      <c r="I68" s="1">
        <v>501</v>
      </c>
      <c r="J68" s="1">
        <f t="shared" si="10"/>
        <v>4949</v>
      </c>
    </row>
    <row r="69" spans="1:10" x14ac:dyDescent="0.25">
      <c r="A69" s="2" t="s">
        <v>6</v>
      </c>
      <c r="B69" s="1">
        <v>408</v>
      </c>
      <c r="C69" s="1">
        <v>233</v>
      </c>
      <c r="D69" s="1">
        <v>259</v>
      </c>
      <c r="E69" s="1">
        <v>240</v>
      </c>
      <c r="F69" s="1">
        <v>318</v>
      </c>
      <c r="G69" s="1">
        <v>351</v>
      </c>
      <c r="H69" s="1">
        <v>228</v>
      </c>
      <c r="I69" s="1">
        <v>221</v>
      </c>
      <c r="J69" s="1">
        <f t="shared" si="10"/>
        <v>2258</v>
      </c>
    </row>
    <row r="70" spans="1:10" s="7" customFormat="1" x14ac:dyDescent="0.25">
      <c r="A70" s="2" t="s">
        <v>242</v>
      </c>
      <c r="B70" s="1">
        <v>42</v>
      </c>
      <c r="C70" s="1">
        <v>21</v>
      </c>
      <c r="D70" s="1">
        <v>24</v>
      </c>
      <c r="E70" s="1">
        <v>24</v>
      </c>
      <c r="F70" s="1">
        <v>29</v>
      </c>
      <c r="G70" s="1">
        <v>35</v>
      </c>
      <c r="H70" s="1">
        <v>28</v>
      </c>
      <c r="I70" s="1">
        <v>22</v>
      </c>
      <c r="J70" s="1">
        <f t="shared" si="10"/>
        <v>225</v>
      </c>
    </row>
    <row r="71" spans="1:10" x14ac:dyDescent="0.25">
      <c r="A71" s="2" t="s">
        <v>247</v>
      </c>
      <c r="B71" s="1">
        <v>1</v>
      </c>
      <c r="C71" s="1">
        <v>1</v>
      </c>
      <c r="D71" s="1" t="s">
        <v>48</v>
      </c>
      <c r="E71" s="1" t="s">
        <v>48</v>
      </c>
      <c r="F71" s="1">
        <v>2</v>
      </c>
      <c r="G71" s="1" t="s">
        <v>48</v>
      </c>
      <c r="H71" s="1" t="s">
        <v>48</v>
      </c>
      <c r="I71" s="1" t="s">
        <v>48</v>
      </c>
      <c r="J71" s="1">
        <f t="shared" si="10"/>
        <v>4</v>
      </c>
    </row>
    <row r="72" spans="1:10" x14ac:dyDescent="0.25">
      <c r="A72" s="4" t="s">
        <v>17</v>
      </c>
      <c r="B72" s="3">
        <f>SUM(B63:B71)</f>
        <v>6807</v>
      </c>
      <c r="C72" s="3">
        <f t="shared" ref="C72:I72" si="11">SUM(C63:C71)</f>
        <v>3974</v>
      </c>
      <c r="D72" s="3">
        <f t="shared" si="11"/>
        <v>3697</v>
      </c>
      <c r="E72" s="3">
        <f t="shared" si="11"/>
        <v>4061</v>
      </c>
      <c r="F72" s="3">
        <f t="shared" si="11"/>
        <v>4857</v>
      </c>
      <c r="G72" s="3">
        <f t="shared" si="11"/>
        <v>6833</v>
      </c>
      <c r="H72" s="3">
        <f t="shared" si="11"/>
        <v>4082</v>
      </c>
      <c r="I72" s="3">
        <f t="shared" si="11"/>
        <v>3865</v>
      </c>
      <c r="J72" s="3">
        <f t="shared" si="10"/>
        <v>38176</v>
      </c>
    </row>
    <row r="74" spans="1:10" x14ac:dyDescent="0.25">
      <c r="A74" s="8" t="s">
        <v>20</v>
      </c>
    </row>
    <row r="75" spans="1:10" x14ac:dyDescent="0.25">
      <c r="A75" s="2" t="s">
        <v>16</v>
      </c>
      <c r="B75" s="3" t="s">
        <v>7</v>
      </c>
      <c r="C75" s="3" t="s">
        <v>8</v>
      </c>
      <c r="D75" s="3" t="s">
        <v>9</v>
      </c>
      <c r="E75" s="3" t="s">
        <v>10</v>
      </c>
      <c r="F75" s="3" t="s">
        <v>11</v>
      </c>
      <c r="G75" s="3" t="s">
        <v>12</v>
      </c>
      <c r="H75" s="3" t="s">
        <v>13</v>
      </c>
      <c r="I75" s="3" t="s">
        <v>14</v>
      </c>
      <c r="J75" s="15" t="s">
        <v>21</v>
      </c>
    </row>
    <row r="76" spans="1:10" x14ac:dyDescent="0.25">
      <c r="A76" s="2" t="s">
        <v>0</v>
      </c>
      <c r="B76" s="9">
        <f t="shared" ref="B76:I84" si="12">1000*(B63/B50)</f>
        <v>0.17533606078316774</v>
      </c>
      <c r="C76" s="9">
        <f t="shared" ref="C76:I76" si="13">1000*(C63/C50)</f>
        <v>0.24723916268336907</v>
      </c>
      <c r="D76" s="9">
        <f t="shared" si="13"/>
        <v>0.14816069085213562</v>
      </c>
      <c r="E76" s="9">
        <f t="shared" si="13"/>
        <v>0.31359305270775539</v>
      </c>
      <c r="F76" s="9">
        <f t="shared" si="13"/>
        <v>0.14927919474537235</v>
      </c>
      <c r="G76" s="9">
        <f t="shared" si="13"/>
        <v>0.40050349010184233</v>
      </c>
      <c r="H76" s="9">
        <f t="shared" si="13"/>
        <v>0.4114728306910323</v>
      </c>
      <c r="I76" s="9">
        <f t="shared" si="13"/>
        <v>0.19466614755693987</v>
      </c>
      <c r="J76" s="9">
        <f t="shared" ref="J76:J83" si="14">1000*(J63/J50)</f>
        <v>0.25384548911164878</v>
      </c>
    </row>
    <row r="77" spans="1:10" x14ac:dyDescent="0.25">
      <c r="A77" s="2" t="s">
        <v>1</v>
      </c>
      <c r="B77" s="9">
        <f t="shared" si="12"/>
        <v>12.24523475534285</v>
      </c>
      <c r="C77" s="9">
        <f t="shared" si="12"/>
        <v>12.425617290987438</v>
      </c>
      <c r="D77" s="9">
        <f t="shared" si="12"/>
        <v>10.115219721329046</v>
      </c>
      <c r="E77" s="9">
        <f t="shared" si="12"/>
        <v>13.132591093117409</v>
      </c>
      <c r="F77" s="9">
        <f t="shared" si="12"/>
        <v>11.725402856019914</v>
      </c>
      <c r="G77" s="9">
        <f t="shared" si="12"/>
        <v>18.769485270725966</v>
      </c>
      <c r="H77" s="9">
        <f t="shared" si="12"/>
        <v>12.6311069035103</v>
      </c>
      <c r="I77" s="9">
        <f t="shared" si="12"/>
        <v>13.018421323453742</v>
      </c>
      <c r="J77" s="9">
        <f t="shared" si="14"/>
        <v>13.01300746293483</v>
      </c>
    </row>
    <row r="78" spans="1:10" x14ac:dyDescent="0.25">
      <c r="A78" s="2" t="s">
        <v>2</v>
      </c>
      <c r="B78" s="9">
        <f t="shared" si="12"/>
        <v>17.568724717276407</v>
      </c>
      <c r="C78" s="9">
        <f t="shared" si="12"/>
        <v>24.876811940869732</v>
      </c>
      <c r="D78" s="9">
        <f t="shared" si="12"/>
        <v>22.574018126888216</v>
      </c>
      <c r="E78" s="9">
        <f t="shared" si="12"/>
        <v>26.192751788804792</v>
      </c>
      <c r="F78" s="9">
        <f t="shared" si="12"/>
        <v>23.577033015519788</v>
      </c>
      <c r="G78" s="9">
        <f t="shared" si="12"/>
        <v>34.453122080639737</v>
      </c>
      <c r="H78" s="9">
        <f t="shared" si="12"/>
        <v>22.021371133797171</v>
      </c>
      <c r="I78" s="9">
        <f t="shared" si="12"/>
        <v>25.652690373290874</v>
      </c>
      <c r="J78" s="9">
        <f t="shared" si="14"/>
        <v>23.808720302375811</v>
      </c>
    </row>
    <row r="79" spans="1:10" x14ac:dyDescent="0.25">
      <c r="A79" s="2" t="s">
        <v>3</v>
      </c>
      <c r="B79" s="9">
        <f t="shared" si="12"/>
        <v>15.049281700005125</v>
      </c>
      <c r="C79" s="9">
        <f t="shared" si="12"/>
        <v>18.992315752706951</v>
      </c>
      <c r="D79" s="9">
        <f t="shared" si="12"/>
        <v>18.621096051856217</v>
      </c>
      <c r="E79" s="9">
        <f t="shared" si="12"/>
        <v>21.317421317421317</v>
      </c>
      <c r="F79" s="9">
        <f t="shared" si="12"/>
        <v>18.673461001068464</v>
      </c>
      <c r="G79" s="9">
        <f t="shared" si="12"/>
        <v>25.660951373158511</v>
      </c>
      <c r="H79" s="9">
        <f t="shared" si="12"/>
        <v>18.873798497879132</v>
      </c>
      <c r="I79" s="9">
        <f t="shared" si="12"/>
        <v>20.991771225679532</v>
      </c>
      <c r="J79" s="9">
        <f t="shared" si="14"/>
        <v>19.172092560596656</v>
      </c>
    </row>
    <row r="80" spans="1:10" x14ac:dyDescent="0.25">
      <c r="A80" s="2" t="s">
        <v>4</v>
      </c>
      <c r="B80" s="9">
        <f t="shared" si="12"/>
        <v>13.134650954963943</v>
      </c>
      <c r="C80" s="9">
        <f t="shared" si="12"/>
        <v>15.033305493878714</v>
      </c>
      <c r="D80" s="9">
        <f t="shared" si="12"/>
        <v>14.744164212862202</v>
      </c>
      <c r="E80" s="9">
        <f t="shared" si="12"/>
        <v>17.520494156008176</v>
      </c>
      <c r="F80" s="9">
        <f t="shared" si="12"/>
        <v>14.523655016841259</v>
      </c>
      <c r="G80" s="9">
        <f t="shared" si="12"/>
        <v>21.565084785095063</v>
      </c>
      <c r="H80" s="9">
        <f t="shared" si="12"/>
        <v>15.326187538556448</v>
      </c>
      <c r="I80" s="9">
        <f t="shared" si="12"/>
        <v>16.347096509427509</v>
      </c>
      <c r="J80" s="9">
        <f t="shared" si="14"/>
        <v>15.791064653775049</v>
      </c>
    </row>
    <row r="81" spans="1:10" x14ac:dyDescent="0.25">
      <c r="A81" s="2" t="s">
        <v>5</v>
      </c>
      <c r="B81" s="9">
        <f t="shared" si="12"/>
        <v>9.5602754900544245</v>
      </c>
      <c r="C81" s="9">
        <f t="shared" si="12"/>
        <v>10.815815499863225</v>
      </c>
      <c r="D81" s="9">
        <f t="shared" si="12"/>
        <v>11.230102508542378</v>
      </c>
      <c r="E81" s="9">
        <f t="shared" si="12"/>
        <v>13.448629498415066</v>
      </c>
      <c r="F81" s="9">
        <f t="shared" si="12"/>
        <v>10.460981649628549</v>
      </c>
      <c r="G81" s="9">
        <f t="shared" si="12"/>
        <v>14.879063535716805</v>
      </c>
      <c r="H81" s="9">
        <f t="shared" si="12"/>
        <v>10.643078934466416</v>
      </c>
      <c r="I81" s="9">
        <f t="shared" si="12"/>
        <v>12.033145190344662</v>
      </c>
      <c r="J81" s="9">
        <f t="shared" si="14"/>
        <v>11.461802483660737</v>
      </c>
    </row>
    <row r="82" spans="1:10" x14ac:dyDescent="0.25">
      <c r="A82" s="2" t="s">
        <v>6</v>
      </c>
      <c r="B82" s="9">
        <f t="shared" si="12"/>
        <v>5.1282051282051286</v>
      </c>
      <c r="C82" s="9">
        <f t="shared" si="12"/>
        <v>4.4076196961958276</v>
      </c>
      <c r="D82" s="9">
        <f t="shared" si="12"/>
        <v>4.8841200098059554</v>
      </c>
      <c r="E82" s="9">
        <f t="shared" si="12"/>
        <v>5.2525606233038609</v>
      </c>
      <c r="F82" s="9">
        <f t="shared" si="12"/>
        <v>5.1371522729475618</v>
      </c>
      <c r="G82" s="9">
        <f t="shared" si="12"/>
        <v>6.4749395856776548</v>
      </c>
      <c r="H82" s="9">
        <f t="shared" si="12"/>
        <v>4.5706954272998814</v>
      </c>
      <c r="I82" s="9">
        <f t="shared" si="12"/>
        <v>5.2512771771414997</v>
      </c>
      <c r="J82" s="9">
        <f t="shared" si="14"/>
        <v>5.140896537749617</v>
      </c>
    </row>
    <row r="83" spans="1:10" s="7" customFormat="1" x14ac:dyDescent="0.25">
      <c r="A83" s="2" t="s">
        <v>242</v>
      </c>
      <c r="B83" s="9">
        <f t="shared" si="12"/>
        <v>0.57065992744466632</v>
      </c>
      <c r="C83" s="9">
        <f t="shared" si="12"/>
        <v>0.41635274991078158</v>
      </c>
      <c r="D83" s="9">
        <f t="shared" si="12"/>
        <v>0.46257926488445156</v>
      </c>
      <c r="E83" s="9">
        <f t="shared" si="12"/>
        <v>0.53207998935840017</v>
      </c>
      <c r="F83" s="9">
        <f t="shared" si="12"/>
        <v>0.49760634190703346</v>
      </c>
      <c r="G83" s="9">
        <f t="shared" si="12"/>
        <v>0.67729700441210616</v>
      </c>
      <c r="H83" s="9">
        <f t="shared" si="12"/>
        <v>0.56883977002620734</v>
      </c>
      <c r="I83" s="9">
        <f t="shared" si="12"/>
        <v>0.51154463226916547</v>
      </c>
      <c r="J83" s="9">
        <f t="shared" si="14"/>
        <v>0.53164969719596133</v>
      </c>
    </row>
    <row r="84" spans="1:10" x14ac:dyDescent="0.25">
      <c r="A84" s="2" t="s">
        <v>247</v>
      </c>
      <c r="B84" s="9">
        <f t="shared" si="12"/>
        <v>7.2142785000072146E-3</v>
      </c>
      <c r="C84" s="9">
        <f t="shared" si="12"/>
        <v>1.1090778018077969E-2</v>
      </c>
      <c r="D84" s="9" t="s">
        <v>48</v>
      </c>
      <c r="E84" s="9" t="s">
        <v>48</v>
      </c>
      <c r="F84" s="9">
        <f t="shared" si="12"/>
        <v>2.0007002450857802E-2</v>
      </c>
      <c r="G84" s="9" t="s">
        <v>48</v>
      </c>
      <c r="H84" s="9" t="s">
        <v>48</v>
      </c>
      <c r="I84" s="9" t="s">
        <v>48</v>
      </c>
      <c r="J84" s="9">
        <f t="shared" ref="J84" si="15">1000*(J71/J58)</f>
        <v>5.2108437658767897E-3</v>
      </c>
    </row>
    <row r="85" spans="1:10" x14ac:dyDescent="0.25">
      <c r="A85" s="4" t="s">
        <v>17</v>
      </c>
      <c r="B85" s="10">
        <f t="shared" ref="B85:I85" si="16">1000*(B72/B59)</f>
        <v>8.4910567604753595</v>
      </c>
      <c r="C85" s="10">
        <f t="shared" si="16"/>
        <v>8.4536823721364591</v>
      </c>
      <c r="D85" s="10">
        <f t="shared" si="16"/>
        <v>7.856078845536782</v>
      </c>
      <c r="E85" s="10">
        <f t="shared" si="16"/>
        <v>9.6444771653169301</v>
      </c>
      <c r="F85" s="10">
        <f t="shared" si="16"/>
        <v>8.7748140975147972</v>
      </c>
      <c r="G85" s="10">
        <f t="shared" si="16"/>
        <v>12.850482668868281</v>
      </c>
      <c r="H85" s="10">
        <f t="shared" si="16"/>
        <v>8.7469866609524836</v>
      </c>
      <c r="I85" s="10">
        <f t="shared" si="16"/>
        <v>9.396119998055136</v>
      </c>
      <c r="J85" s="16">
        <f t="shared" ref="J85" si="17">1000*(J72/J59)</f>
        <v>9.2510179488068012</v>
      </c>
    </row>
    <row r="86" spans="1:10" ht="30" x14ac:dyDescent="0.25">
      <c r="A86" s="128" t="s">
        <v>236</v>
      </c>
      <c r="B86" s="16">
        <f>1000*SUM(B64:B70)/(SUM(B51:B57))</f>
        <v>11.111238256531143</v>
      </c>
      <c r="C86" s="16">
        <f t="shared" ref="C86:J86" si="18">1000*SUM(C64:C70)/(SUM(C51:C57))</f>
        <v>11.952684148586258</v>
      </c>
      <c r="D86" s="16">
        <f t="shared" si="18"/>
        <v>11.237734424012816</v>
      </c>
      <c r="E86" s="16">
        <f t="shared" si="18"/>
        <v>13.573917154842583</v>
      </c>
      <c r="F86" s="16">
        <f t="shared" si="18"/>
        <v>11.921536225682944</v>
      </c>
      <c r="G86" s="16">
        <f t="shared" si="18"/>
        <v>17.735334242837652</v>
      </c>
      <c r="H86" s="16">
        <f t="shared" si="18"/>
        <v>12.040876777251185</v>
      </c>
      <c r="I86" s="16">
        <f t="shared" si="18"/>
        <v>13.267700013071625</v>
      </c>
      <c r="J86" s="16">
        <f t="shared" si="18"/>
        <v>12.740456117563648</v>
      </c>
    </row>
    <row r="87" spans="1:10" s="7" customFormat="1" x14ac:dyDescent="0.25"/>
    <row r="89" spans="1:10" x14ac:dyDescent="0.25">
      <c r="A89" s="27">
        <v>2013</v>
      </c>
      <c r="B89" s="7"/>
      <c r="C89" s="7"/>
      <c r="D89" s="7"/>
      <c r="E89" s="7"/>
      <c r="F89" s="7"/>
      <c r="G89" s="7"/>
      <c r="H89" s="7"/>
      <c r="I89" s="7"/>
    </row>
    <row r="90" spans="1:10" x14ac:dyDescent="0.25">
      <c r="A90" s="7"/>
      <c r="B90" s="7"/>
      <c r="C90" s="7"/>
      <c r="D90" s="7"/>
      <c r="E90" s="7"/>
      <c r="F90" s="7"/>
      <c r="G90" s="7"/>
      <c r="H90" s="7"/>
      <c r="I90" s="7"/>
    </row>
    <row r="91" spans="1:10" x14ac:dyDescent="0.25">
      <c r="A91" s="7" t="s">
        <v>223</v>
      </c>
      <c r="B91" s="7"/>
      <c r="C91" s="7"/>
      <c r="D91" s="7"/>
      <c r="E91" s="7"/>
      <c r="F91" s="7"/>
      <c r="G91" s="7"/>
      <c r="H91" s="7"/>
      <c r="I91" s="7"/>
    </row>
    <row r="92" spans="1:10" x14ac:dyDescent="0.25">
      <c r="A92" s="2" t="s">
        <v>16</v>
      </c>
      <c r="B92" s="3" t="s">
        <v>7</v>
      </c>
      <c r="C92" s="3" t="s">
        <v>8</v>
      </c>
      <c r="D92" s="3" t="s">
        <v>9</v>
      </c>
      <c r="E92" s="3" t="s">
        <v>10</v>
      </c>
      <c r="F92" s="3" t="s">
        <v>11</v>
      </c>
      <c r="G92" s="3" t="s">
        <v>12</v>
      </c>
      <c r="H92" s="3" t="s">
        <v>13</v>
      </c>
      <c r="I92" s="3" t="s">
        <v>14</v>
      </c>
      <c r="J92" s="15" t="s">
        <v>21</v>
      </c>
    </row>
    <row r="93" spans="1:10" x14ac:dyDescent="0.25">
      <c r="A93" s="2" t="s">
        <v>0</v>
      </c>
      <c r="B93" s="1">
        <v>50953</v>
      </c>
      <c r="C93" s="1">
        <v>47968</v>
      </c>
      <c r="D93" s="1">
        <v>46926</v>
      </c>
      <c r="E93" s="1">
        <v>41022</v>
      </c>
      <c r="F93" s="1">
        <v>46598</v>
      </c>
      <c r="G93" s="1">
        <v>51735</v>
      </c>
      <c r="H93" s="1">
        <v>40713</v>
      </c>
      <c r="I93" s="1">
        <v>40484</v>
      </c>
      <c r="J93" s="1">
        <f>SUM(B93:I93)</f>
        <v>366399</v>
      </c>
    </row>
    <row r="94" spans="1:10" x14ac:dyDescent="0.25">
      <c r="A94" s="2" t="s">
        <v>1</v>
      </c>
      <c r="B94" s="1">
        <v>59896</v>
      </c>
      <c r="C94" s="1">
        <v>43052</v>
      </c>
      <c r="D94" s="1">
        <v>44638</v>
      </c>
      <c r="E94" s="1">
        <v>39284</v>
      </c>
      <c r="F94" s="1">
        <v>45025</v>
      </c>
      <c r="G94" s="1">
        <v>47004</v>
      </c>
      <c r="H94" s="1">
        <v>39463</v>
      </c>
      <c r="I94" s="1">
        <v>38967</v>
      </c>
      <c r="J94" s="1">
        <f t="shared" ref="J94:J102" si="19">SUM(B94:I94)</f>
        <v>357329</v>
      </c>
    </row>
    <row r="95" spans="1:10" x14ac:dyDescent="0.25">
      <c r="A95" s="2" t="s">
        <v>2</v>
      </c>
      <c r="B95" s="1">
        <v>103461</v>
      </c>
      <c r="C95" s="1">
        <v>42708</v>
      </c>
      <c r="D95" s="1">
        <v>42212</v>
      </c>
      <c r="E95" s="1">
        <v>39342</v>
      </c>
      <c r="F95" s="1">
        <v>52475</v>
      </c>
      <c r="G95" s="1">
        <v>54483</v>
      </c>
      <c r="H95" s="1">
        <v>46889</v>
      </c>
      <c r="I95" s="1">
        <v>40380</v>
      </c>
      <c r="J95" s="1">
        <f t="shared" si="19"/>
        <v>421950</v>
      </c>
    </row>
    <row r="96" spans="1:10" x14ac:dyDescent="0.25">
      <c r="A96" s="2" t="s">
        <v>3</v>
      </c>
      <c r="B96" s="1">
        <v>115451</v>
      </c>
      <c r="C96" s="1">
        <v>45436</v>
      </c>
      <c r="D96" s="1">
        <v>42565</v>
      </c>
      <c r="E96" s="1">
        <v>41577</v>
      </c>
      <c r="F96" s="1">
        <v>60742</v>
      </c>
      <c r="G96" s="1">
        <v>60262</v>
      </c>
      <c r="H96" s="1">
        <v>51085</v>
      </c>
      <c r="I96" s="1">
        <v>41598</v>
      </c>
      <c r="J96" s="1">
        <f t="shared" si="19"/>
        <v>458716</v>
      </c>
    </row>
    <row r="97" spans="1:10" x14ac:dyDescent="0.25">
      <c r="A97" s="2" t="s">
        <v>4</v>
      </c>
      <c r="B97" s="1">
        <v>97363</v>
      </c>
      <c r="C97" s="1">
        <v>48326</v>
      </c>
      <c r="D97" s="1">
        <v>47327</v>
      </c>
      <c r="E97" s="1">
        <v>43475</v>
      </c>
      <c r="F97" s="1">
        <v>65197</v>
      </c>
      <c r="G97" s="1">
        <v>61161</v>
      </c>
      <c r="H97" s="1">
        <v>51751</v>
      </c>
      <c r="I97" s="1">
        <v>43546</v>
      </c>
      <c r="J97" s="1">
        <f t="shared" si="19"/>
        <v>458146</v>
      </c>
    </row>
    <row r="98" spans="1:10" x14ac:dyDescent="0.25">
      <c r="A98" s="2" t="s">
        <v>5</v>
      </c>
      <c r="B98" s="1">
        <v>84308</v>
      </c>
      <c r="C98" s="1">
        <v>48341</v>
      </c>
      <c r="D98" s="1">
        <v>48968</v>
      </c>
      <c r="E98" s="1">
        <v>43439</v>
      </c>
      <c r="F98" s="1">
        <v>64125</v>
      </c>
      <c r="G98" s="1">
        <v>55912</v>
      </c>
      <c r="H98" s="1">
        <v>49222</v>
      </c>
      <c r="I98" s="1">
        <v>41926</v>
      </c>
      <c r="J98" s="1">
        <f t="shared" si="19"/>
        <v>436241</v>
      </c>
    </row>
    <row r="99" spans="1:10" x14ac:dyDescent="0.25">
      <c r="A99" s="2" t="s">
        <v>6</v>
      </c>
      <c r="B99" s="1">
        <v>78603</v>
      </c>
      <c r="C99" s="1">
        <v>52516</v>
      </c>
      <c r="D99" s="1">
        <v>52723</v>
      </c>
      <c r="E99" s="1">
        <v>45536</v>
      </c>
      <c r="F99" s="1">
        <v>60750</v>
      </c>
      <c r="G99" s="1">
        <v>54190</v>
      </c>
      <c r="H99" s="1">
        <v>49798</v>
      </c>
      <c r="I99" s="1">
        <v>42163</v>
      </c>
      <c r="J99" s="1">
        <f t="shared" si="19"/>
        <v>436279</v>
      </c>
    </row>
    <row r="100" spans="1:10" s="7" customFormat="1" x14ac:dyDescent="0.25">
      <c r="A100" s="2" t="s">
        <v>242</v>
      </c>
      <c r="B100" s="1">
        <v>74667</v>
      </c>
      <c r="C100" s="1">
        <v>50454</v>
      </c>
      <c r="D100" s="1">
        <v>52475</v>
      </c>
      <c r="E100" s="1">
        <v>45266</v>
      </c>
      <c r="F100" s="1">
        <v>58456</v>
      </c>
      <c r="G100" s="1">
        <v>52177</v>
      </c>
      <c r="H100" s="1">
        <v>49489</v>
      </c>
      <c r="I100" s="1">
        <v>42860</v>
      </c>
      <c r="J100" s="1">
        <f t="shared" si="19"/>
        <v>425844</v>
      </c>
    </row>
    <row r="101" spans="1:10" x14ac:dyDescent="0.25">
      <c r="A101" s="2" t="s">
        <v>247</v>
      </c>
      <c r="B101" s="1">
        <v>138338</v>
      </c>
      <c r="C101" s="1">
        <v>88957</v>
      </c>
      <c r="D101" s="1">
        <v>94390</v>
      </c>
      <c r="E101" s="1">
        <v>80127</v>
      </c>
      <c r="F101" s="1">
        <v>98766</v>
      </c>
      <c r="G101" s="1">
        <v>94402</v>
      </c>
      <c r="H101" s="1">
        <v>86720</v>
      </c>
      <c r="I101" s="1">
        <v>79410</v>
      </c>
      <c r="J101" s="1">
        <f t="shared" si="19"/>
        <v>761110</v>
      </c>
    </row>
    <row r="102" spans="1:10" x14ac:dyDescent="0.25">
      <c r="A102" s="4" t="s">
        <v>17</v>
      </c>
      <c r="B102" s="3">
        <f>SUM(B93:B101)</f>
        <v>803040</v>
      </c>
      <c r="C102" s="3">
        <f t="shared" ref="C102:I102" si="20">SUM(C93:C101)</f>
        <v>467758</v>
      </c>
      <c r="D102" s="3">
        <f t="shared" si="20"/>
        <v>472224</v>
      </c>
      <c r="E102" s="3">
        <f t="shared" si="20"/>
        <v>419068</v>
      </c>
      <c r="F102" s="3">
        <f t="shared" si="20"/>
        <v>552134</v>
      </c>
      <c r="G102" s="3">
        <f t="shared" si="20"/>
        <v>531326</v>
      </c>
      <c r="H102" s="3">
        <f t="shared" si="20"/>
        <v>465130</v>
      </c>
      <c r="I102" s="3">
        <f t="shared" si="20"/>
        <v>411334</v>
      </c>
      <c r="J102" s="3">
        <f t="shared" si="19"/>
        <v>4122014</v>
      </c>
    </row>
    <row r="103" spans="1:10" x14ac:dyDescent="0.25">
      <c r="A103" s="7"/>
      <c r="B103" s="7"/>
      <c r="C103" s="7"/>
      <c r="D103" s="7"/>
      <c r="E103" s="7"/>
      <c r="F103" s="7"/>
      <c r="G103" s="7"/>
      <c r="H103" s="7"/>
      <c r="I103" s="7"/>
    </row>
    <row r="104" spans="1:10" x14ac:dyDescent="0.25">
      <c r="A104" s="6" t="s">
        <v>19</v>
      </c>
      <c r="B104" s="7"/>
      <c r="C104" s="7"/>
      <c r="D104" s="7"/>
      <c r="E104" s="7"/>
      <c r="F104" s="7"/>
      <c r="G104" s="7"/>
      <c r="H104" s="7"/>
      <c r="I104" s="7"/>
    </row>
    <row r="105" spans="1:10" x14ac:dyDescent="0.25">
      <c r="A105" s="2" t="s">
        <v>16</v>
      </c>
      <c r="B105" s="3">
        <v>75</v>
      </c>
      <c r="C105" s="3">
        <v>77</v>
      </c>
      <c r="D105" s="3">
        <v>78</v>
      </c>
      <c r="E105" s="3">
        <v>91</v>
      </c>
      <c r="F105" s="3">
        <v>92</v>
      </c>
      <c r="G105" s="3">
        <v>93</v>
      </c>
      <c r="H105" s="3">
        <v>94</v>
      </c>
      <c r="I105" s="3">
        <v>95</v>
      </c>
      <c r="J105" s="15" t="s">
        <v>21</v>
      </c>
    </row>
    <row r="106" spans="1:10" x14ac:dyDescent="0.25">
      <c r="A106" s="2" t="s">
        <v>0</v>
      </c>
      <c r="B106" s="1">
        <v>17</v>
      </c>
      <c r="C106" s="1">
        <v>18</v>
      </c>
      <c r="D106" s="1">
        <v>9</v>
      </c>
      <c r="E106" s="1">
        <v>14</v>
      </c>
      <c r="F106" s="1">
        <v>9</v>
      </c>
      <c r="G106" s="1">
        <v>24</v>
      </c>
      <c r="H106" s="1">
        <v>7</v>
      </c>
      <c r="I106" s="1">
        <v>10</v>
      </c>
      <c r="J106" s="1">
        <f>SUM(B106:I106)</f>
        <v>108</v>
      </c>
    </row>
    <row r="107" spans="1:10" x14ac:dyDescent="0.25">
      <c r="A107" s="2" t="s">
        <v>1</v>
      </c>
      <c r="B107" s="1">
        <v>817</v>
      </c>
      <c r="C107" s="1">
        <v>631</v>
      </c>
      <c r="D107" s="1">
        <v>511</v>
      </c>
      <c r="E107" s="1">
        <v>523</v>
      </c>
      <c r="F107" s="1">
        <v>567</v>
      </c>
      <c r="G107" s="1">
        <v>981</v>
      </c>
      <c r="H107" s="1">
        <v>571</v>
      </c>
      <c r="I107" s="1">
        <v>549</v>
      </c>
      <c r="J107" s="1">
        <f t="shared" ref="J107:J115" si="21">SUM(B107:I107)</f>
        <v>5150</v>
      </c>
    </row>
    <row r="108" spans="1:10" x14ac:dyDescent="0.25">
      <c r="A108" s="2" t="s">
        <v>2</v>
      </c>
      <c r="B108" s="1">
        <v>1951</v>
      </c>
      <c r="C108" s="1">
        <v>1104</v>
      </c>
      <c r="D108" s="1">
        <v>1020</v>
      </c>
      <c r="E108" s="1">
        <v>1058</v>
      </c>
      <c r="F108" s="1">
        <v>1263</v>
      </c>
      <c r="G108" s="1">
        <v>1933</v>
      </c>
      <c r="H108" s="1">
        <v>1139</v>
      </c>
      <c r="I108" s="1">
        <v>1034</v>
      </c>
      <c r="J108" s="1">
        <f t="shared" si="21"/>
        <v>10502</v>
      </c>
    </row>
    <row r="109" spans="1:10" x14ac:dyDescent="0.25">
      <c r="A109" s="2" t="s">
        <v>3</v>
      </c>
      <c r="B109" s="1">
        <v>1781</v>
      </c>
      <c r="C109" s="1">
        <v>982</v>
      </c>
      <c r="D109" s="1">
        <v>913</v>
      </c>
      <c r="E109" s="1">
        <v>959</v>
      </c>
      <c r="F109" s="1">
        <v>1175</v>
      </c>
      <c r="G109" s="1">
        <v>1662</v>
      </c>
      <c r="H109" s="1">
        <v>1068</v>
      </c>
      <c r="I109" s="1">
        <v>836</v>
      </c>
      <c r="J109" s="1">
        <f t="shared" si="21"/>
        <v>9376</v>
      </c>
    </row>
    <row r="110" spans="1:10" x14ac:dyDescent="0.25">
      <c r="A110" s="2" t="s">
        <v>4</v>
      </c>
      <c r="B110" s="1">
        <v>1318</v>
      </c>
      <c r="C110" s="1">
        <v>781</v>
      </c>
      <c r="D110" s="1">
        <v>734</v>
      </c>
      <c r="E110" s="1">
        <v>737</v>
      </c>
      <c r="F110" s="1">
        <v>1057</v>
      </c>
      <c r="G110" s="1">
        <v>1322</v>
      </c>
      <c r="H110" s="1">
        <v>829</v>
      </c>
      <c r="I110" s="1">
        <v>756</v>
      </c>
      <c r="J110" s="1">
        <f t="shared" si="21"/>
        <v>7534</v>
      </c>
    </row>
    <row r="111" spans="1:10" x14ac:dyDescent="0.25">
      <c r="A111" s="2" t="s">
        <v>5</v>
      </c>
      <c r="B111" s="1">
        <v>885</v>
      </c>
      <c r="C111" s="1">
        <v>589</v>
      </c>
      <c r="D111" s="1">
        <v>517</v>
      </c>
      <c r="E111" s="1">
        <v>517</v>
      </c>
      <c r="F111" s="1">
        <v>704</v>
      </c>
      <c r="G111" s="1">
        <v>839</v>
      </c>
      <c r="H111" s="1">
        <v>584</v>
      </c>
      <c r="I111" s="1">
        <v>497</v>
      </c>
      <c r="J111" s="1">
        <f t="shared" si="21"/>
        <v>5132</v>
      </c>
    </row>
    <row r="112" spans="1:10" x14ac:dyDescent="0.25">
      <c r="A112" s="2" t="s">
        <v>6</v>
      </c>
      <c r="B112" s="1">
        <v>383</v>
      </c>
      <c r="C112" s="1">
        <v>261</v>
      </c>
      <c r="D112" s="1">
        <v>254</v>
      </c>
      <c r="E112" s="1">
        <v>222</v>
      </c>
      <c r="F112" s="1">
        <v>333</v>
      </c>
      <c r="G112" s="1">
        <v>343</v>
      </c>
      <c r="H112" s="1">
        <v>220</v>
      </c>
      <c r="I112" s="1">
        <v>213</v>
      </c>
      <c r="J112" s="1">
        <f t="shared" si="21"/>
        <v>2229</v>
      </c>
    </row>
    <row r="113" spans="1:10" s="7" customFormat="1" x14ac:dyDescent="0.25">
      <c r="A113" s="2" t="s">
        <v>242</v>
      </c>
      <c r="B113" s="1">
        <v>44</v>
      </c>
      <c r="C113" s="1">
        <v>22</v>
      </c>
      <c r="D113" s="1">
        <v>21</v>
      </c>
      <c r="E113" s="1">
        <v>16</v>
      </c>
      <c r="F113" s="1">
        <v>24</v>
      </c>
      <c r="G113" s="1">
        <v>38</v>
      </c>
      <c r="H113" s="1">
        <v>13</v>
      </c>
      <c r="I113" s="1">
        <v>17</v>
      </c>
      <c r="J113" s="1">
        <f t="shared" si="21"/>
        <v>195</v>
      </c>
    </row>
    <row r="114" spans="1:10" x14ac:dyDescent="0.25">
      <c r="A114" s="2" t="s">
        <v>247</v>
      </c>
      <c r="B114" s="1">
        <v>1</v>
      </c>
      <c r="C114" s="1" t="s">
        <v>48</v>
      </c>
      <c r="D114" s="1" t="s">
        <v>48</v>
      </c>
      <c r="E114" s="1" t="s">
        <v>48</v>
      </c>
      <c r="F114" s="1">
        <v>1</v>
      </c>
      <c r="G114" s="1">
        <v>2</v>
      </c>
      <c r="H114" s="1">
        <v>1</v>
      </c>
      <c r="I114" s="1" t="s">
        <v>48</v>
      </c>
      <c r="J114" s="1">
        <f t="shared" si="21"/>
        <v>5</v>
      </c>
    </row>
    <row r="115" spans="1:10" x14ac:dyDescent="0.25">
      <c r="A115" s="4" t="s">
        <v>17</v>
      </c>
      <c r="B115" s="3">
        <f>SUM(B106:B114)</f>
        <v>7197</v>
      </c>
      <c r="C115" s="3">
        <f t="shared" ref="C115:I115" si="22">SUM(C106:C114)</f>
        <v>4388</v>
      </c>
      <c r="D115" s="3">
        <f t="shared" si="22"/>
        <v>3979</v>
      </c>
      <c r="E115" s="3">
        <f t="shared" si="22"/>
        <v>4046</v>
      </c>
      <c r="F115" s="3">
        <f t="shared" si="22"/>
        <v>5133</v>
      </c>
      <c r="G115" s="3">
        <f t="shared" si="22"/>
        <v>7144</v>
      </c>
      <c r="H115" s="3">
        <f t="shared" si="22"/>
        <v>4432</v>
      </c>
      <c r="I115" s="3">
        <f t="shared" si="22"/>
        <v>3912</v>
      </c>
      <c r="J115" s="3">
        <f t="shared" si="21"/>
        <v>40231</v>
      </c>
    </row>
    <row r="116" spans="1:10" x14ac:dyDescent="0.25">
      <c r="A116" s="7"/>
      <c r="B116" s="7"/>
      <c r="C116" s="7"/>
      <c r="D116" s="7"/>
      <c r="E116" s="7"/>
      <c r="F116" s="7"/>
      <c r="G116" s="7"/>
      <c r="H116" s="7"/>
      <c r="I116" s="7"/>
    </row>
    <row r="117" spans="1:10" x14ac:dyDescent="0.25">
      <c r="A117" s="8" t="s">
        <v>20</v>
      </c>
      <c r="B117" s="7"/>
      <c r="C117" s="7"/>
      <c r="D117" s="7"/>
      <c r="E117" s="7"/>
      <c r="F117" s="7"/>
      <c r="G117" s="7"/>
      <c r="H117" s="7"/>
      <c r="I117" s="7"/>
    </row>
    <row r="118" spans="1:10" x14ac:dyDescent="0.25">
      <c r="A118" s="2" t="s">
        <v>16</v>
      </c>
      <c r="B118" s="3" t="s">
        <v>7</v>
      </c>
      <c r="C118" s="3" t="s">
        <v>8</v>
      </c>
      <c r="D118" s="3" t="s">
        <v>9</v>
      </c>
      <c r="E118" s="3" t="s">
        <v>10</v>
      </c>
      <c r="F118" s="3" t="s">
        <v>11</v>
      </c>
      <c r="G118" s="3" t="s">
        <v>12</v>
      </c>
      <c r="H118" s="3" t="s">
        <v>13</v>
      </c>
      <c r="I118" s="3" t="s">
        <v>14</v>
      </c>
      <c r="J118" s="15" t="s">
        <v>21</v>
      </c>
    </row>
    <row r="119" spans="1:10" x14ac:dyDescent="0.25">
      <c r="A119" s="2" t="s">
        <v>0</v>
      </c>
      <c r="B119" s="9">
        <f t="shared" ref="B119:J119" si="23">1000*(B106/B93)</f>
        <v>0.33364080623319531</v>
      </c>
      <c r="C119" s="9">
        <f t="shared" si="23"/>
        <v>0.37525016677785189</v>
      </c>
      <c r="D119" s="9">
        <f t="shared" si="23"/>
        <v>0.19179133103183735</v>
      </c>
      <c r="E119" s="9">
        <f t="shared" si="23"/>
        <v>0.34128028862561549</v>
      </c>
      <c r="F119" s="9">
        <f t="shared" si="23"/>
        <v>0.19314133653804885</v>
      </c>
      <c r="G119" s="9">
        <f t="shared" si="23"/>
        <v>0.46390258045810384</v>
      </c>
      <c r="H119" s="9">
        <f t="shared" si="23"/>
        <v>0.17193525409574337</v>
      </c>
      <c r="I119" s="9">
        <f t="shared" si="23"/>
        <v>0.24701116490465369</v>
      </c>
      <c r="J119" s="9">
        <f t="shared" si="23"/>
        <v>0.29476062980521234</v>
      </c>
    </row>
    <row r="120" spans="1:10" x14ac:dyDescent="0.25">
      <c r="A120" s="2" t="s">
        <v>1</v>
      </c>
      <c r="B120" s="9">
        <f t="shared" ref="B120:J120" si="24">1000*(B107/B94)</f>
        <v>13.640309870442101</v>
      </c>
      <c r="C120" s="9">
        <f t="shared" si="24"/>
        <v>14.656694230233207</v>
      </c>
      <c r="D120" s="9">
        <f t="shared" si="24"/>
        <v>11.447645503830817</v>
      </c>
      <c r="E120" s="9">
        <f t="shared" si="24"/>
        <v>13.313308217085837</v>
      </c>
      <c r="F120" s="9">
        <f t="shared" si="24"/>
        <v>12.593003886729594</v>
      </c>
      <c r="G120" s="9">
        <f t="shared" si="24"/>
        <v>20.870564207301506</v>
      </c>
      <c r="H120" s="9">
        <f t="shared" si="24"/>
        <v>14.46924967691255</v>
      </c>
      <c r="I120" s="9">
        <f t="shared" si="24"/>
        <v>14.088844406805759</v>
      </c>
      <c r="J120" s="9">
        <f t="shared" si="24"/>
        <v>14.412488211144352</v>
      </c>
    </row>
    <row r="121" spans="1:10" x14ac:dyDescent="0.25">
      <c r="A121" s="2" t="s">
        <v>2</v>
      </c>
      <c r="B121" s="9">
        <f t="shared" ref="B121:J121" si="25">1000*(B108/B95)</f>
        <v>18.857347212959471</v>
      </c>
      <c r="C121" s="9">
        <f t="shared" si="25"/>
        <v>25.849957853329588</v>
      </c>
      <c r="D121" s="9">
        <f t="shared" si="25"/>
        <v>24.163744906661613</v>
      </c>
      <c r="E121" s="9">
        <f t="shared" si="25"/>
        <v>26.892379645162929</v>
      </c>
      <c r="F121" s="9">
        <f t="shared" si="25"/>
        <v>24.068604097189137</v>
      </c>
      <c r="G121" s="9">
        <f t="shared" si="25"/>
        <v>35.478956738799255</v>
      </c>
      <c r="H121" s="9">
        <f t="shared" si="25"/>
        <v>24.291411631725989</v>
      </c>
      <c r="I121" s="9">
        <f t="shared" si="25"/>
        <v>25.606736007924713</v>
      </c>
      <c r="J121" s="9">
        <f t="shared" si="25"/>
        <v>24.889204882095033</v>
      </c>
    </row>
    <row r="122" spans="1:10" x14ac:dyDescent="0.25">
      <c r="A122" s="2" t="s">
        <v>3</v>
      </c>
      <c r="B122" s="9">
        <f t="shared" ref="B122:J122" si="26">1000*(B109/B96)</f>
        <v>15.426457977843414</v>
      </c>
      <c r="C122" s="9">
        <f t="shared" si="26"/>
        <v>21.612818029756141</v>
      </c>
      <c r="D122" s="9">
        <f t="shared" si="26"/>
        <v>21.449547750499235</v>
      </c>
      <c r="E122" s="9">
        <f t="shared" si="26"/>
        <v>23.065637251364937</v>
      </c>
      <c r="F122" s="9">
        <f t="shared" si="26"/>
        <v>19.344111158671101</v>
      </c>
      <c r="G122" s="9">
        <f t="shared" si="26"/>
        <v>27.579569214430322</v>
      </c>
      <c r="H122" s="9">
        <f t="shared" si="26"/>
        <v>20.906332582949986</v>
      </c>
      <c r="I122" s="9">
        <f t="shared" si="26"/>
        <v>20.097120053848741</v>
      </c>
      <c r="J122" s="9">
        <f t="shared" si="26"/>
        <v>20.439662013097429</v>
      </c>
    </row>
    <row r="123" spans="1:10" x14ac:dyDescent="0.25">
      <c r="A123" s="2" t="s">
        <v>4</v>
      </c>
      <c r="B123" s="9">
        <f t="shared" ref="B123:J123" si="27">1000*(B110/B97)</f>
        <v>13.536969896161786</v>
      </c>
      <c r="C123" s="9">
        <f t="shared" si="27"/>
        <v>16.161072714480817</v>
      </c>
      <c r="D123" s="9">
        <f t="shared" si="27"/>
        <v>15.509117417119192</v>
      </c>
      <c r="E123" s="9">
        <f t="shared" si="27"/>
        <v>16.952271420356524</v>
      </c>
      <c r="F123" s="9">
        <f t="shared" si="27"/>
        <v>16.212402411153885</v>
      </c>
      <c r="G123" s="9">
        <f t="shared" si="27"/>
        <v>21.615081506188584</v>
      </c>
      <c r="H123" s="9">
        <f t="shared" si="27"/>
        <v>16.019014125330912</v>
      </c>
      <c r="I123" s="9">
        <f t="shared" si="27"/>
        <v>17.360951637349011</v>
      </c>
      <c r="J123" s="9">
        <f t="shared" si="27"/>
        <v>16.444539513604834</v>
      </c>
    </row>
    <row r="124" spans="1:10" x14ac:dyDescent="0.25">
      <c r="A124" s="2" t="s">
        <v>5</v>
      </c>
      <c r="B124" s="9">
        <f t="shared" ref="B124:J124" si="28">1000*(B111/B98)</f>
        <v>10.497224462684443</v>
      </c>
      <c r="C124" s="9">
        <f t="shared" si="28"/>
        <v>12.184274218572227</v>
      </c>
      <c r="D124" s="9">
        <f t="shared" si="28"/>
        <v>10.557915373305015</v>
      </c>
      <c r="E124" s="9">
        <f t="shared" si="28"/>
        <v>11.901747277791845</v>
      </c>
      <c r="F124" s="9">
        <f t="shared" si="28"/>
        <v>10.978557504873294</v>
      </c>
      <c r="G124" s="9">
        <f t="shared" si="28"/>
        <v>15.005723279439119</v>
      </c>
      <c r="H124" s="9">
        <f t="shared" si="28"/>
        <v>11.864613384259071</v>
      </c>
      <c r="I124" s="9">
        <f t="shared" si="28"/>
        <v>11.85421933883509</v>
      </c>
      <c r="J124" s="9">
        <f t="shared" si="28"/>
        <v>11.764139546718443</v>
      </c>
    </row>
    <row r="125" spans="1:10" x14ac:dyDescent="0.25">
      <c r="A125" s="2" t="s">
        <v>6</v>
      </c>
      <c r="B125" s="9">
        <f t="shared" ref="B125:J126" si="29">1000*(B112/B99)</f>
        <v>4.8725875602712367</v>
      </c>
      <c r="C125" s="9">
        <f t="shared" si="29"/>
        <v>4.96991393099246</v>
      </c>
      <c r="D125" s="9">
        <f t="shared" si="29"/>
        <v>4.8176317736092411</v>
      </c>
      <c r="E125" s="9">
        <f t="shared" si="29"/>
        <v>4.8752635277582579</v>
      </c>
      <c r="F125" s="9">
        <f t="shared" si="29"/>
        <v>5.481481481481481</v>
      </c>
      <c r="G125" s="9">
        <f t="shared" si="29"/>
        <v>6.3295811035246361</v>
      </c>
      <c r="H125" s="9">
        <f t="shared" si="29"/>
        <v>4.4178481063496529</v>
      </c>
      <c r="I125" s="9">
        <f t="shared" si="29"/>
        <v>5.0518226881388895</v>
      </c>
      <c r="J125" s="9">
        <f t="shared" si="29"/>
        <v>5.1091159556155583</v>
      </c>
    </row>
    <row r="126" spans="1:10" s="7" customFormat="1" x14ac:dyDescent="0.25">
      <c r="A126" s="2" t="s">
        <v>242</v>
      </c>
      <c r="B126" s="9">
        <f t="shared" si="29"/>
        <v>0.58928308355766268</v>
      </c>
      <c r="C126" s="9">
        <f t="shared" si="29"/>
        <v>0.43604074999009002</v>
      </c>
      <c r="D126" s="9">
        <f t="shared" si="29"/>
        <v>0.40019056693663652</v>
      </c>
      <c r="E126" s="9">
        <f t="shared" si="29"/>
        <v>0.35346617770512084</v>
      </c>
      <c r="F126" s="9">
        <f t="shared" si="29"/>
        <v>0.41056521144108388</v>
      </c>
      <c r="G126" s="9">
        <f t="shared" si="29"/>
        <v>0.72829024282729948</v>
      </c>
      <c r="H126" s="9">
        <f t="shared" si="29"/>
        <v>0.26268463699003819</v>
      </c>
      <c r="I126" s="9">
        <f t="shared" si="29"/>
        <v>0.39664022398506765</v>
      </c>
      <c r="J126" s="9">
        <f t="shared" si="29"/>
        <v>0.45791416575083832</v>
      </c>
    </row>
    <row r="127" spans="1:10" x14ac:dyDescent="0.25">
      <c r="A127" s="2" t="s">
        <v>247</v>
      </c>
      <c r="B127" s="9">
        <f>1000*(B114/B101)</f>
        <v>7.2286718038427613E-3</v>
      </c>
      <c r="C127" s="9" t="s">
        <v>48</v>
      </c>
      <c r="D127" s="9" t="s">
        <v>48</v>
      </c>
      <c r="E127" s="9" t="s">
        <v>48</v>
      </c>
      <c r="F127" s="9">
        <f t="shared" ref="F127:H128" si="30">1000*(F114/F101)</f>
        <v>1.0124941781584755E-2</v>
      </c>
      <c r="G127" s="9">
        <f t="shared" si="30"/>
        <v>2.1185991822207154E-2</v>
      </c>
      <c r="H127" s="9">
        <f t="shared" si="30"/>
        <v>1.1531365313653136E-2</v>
      </c>
      <c r="I127" s="9" t="s">
        <v>48</v>
      </c>
      <c r="J127" s="9">
        <f>1000*(J114/J101)</f>
        <v>6.569352655989279E-3</v>
      </c>
    </row>
    <row r="128" spans="1:10" x14ac:dyDescent="0.25">
      <c r="A128" s="4" t="s">
        <v>17</v>
      </c>
      <c r="B128" s="10">
        <f>1000*(B115/B102)</f>
        <v>8.9621936640765085</v>
      </c>
      <c r="C128" s="10">
        <f>1000*(C115/C102)</f>
        <v>9.3809191932580518</v>
      </c>
      <c r="D128" s="10">
        <f>1000*(D115/D102)</f>
        <v>8.4260859253235747</v>
      </c>
      <c r="E128" s="10">
        <f>1000*(E115/E102)</f>
        <v>9.6547577004209355</v>
      </c>
      <c r="F128" s="10">
        <f t="shared" si="30"/>
        <v>9.2966562464908886</v>
      </c>
      <c r="G128" s="10">
        <f t="shared" si="30"/>
        <v>13.445605899203127</v>
      </c>
      <c r="H128" s="10">
        <f t="shared" si="30"/>
        <v>9.5285189086921935</v>
      </c>
      <c r="I128" s="10">
        <f>1000*(I115/I102)</f>
        <v>9.510519431897194</v>
      </c>
      <c r="J128" s="16">
        <f>1000*(J115/J102)</f>
        <v>9.7600347791152569</v>
      </c>
    </row>
    <row r="129" spans="1:10" s="7" customFormat="1" ht="30" x14ac:dyDescent="0.25">
      <c r="A129" s="128" t="s">
        <v>236</v>
      </c>
      <c r="B129" s="10">
        <f>1000*SUM(B107:B113)/SUM(B94:B100)</f>
        <v>11.696964068373228</v>
      </c>
      <c r="C129" s="10">
        <f t="shared" ref="C129:I129" si="31">1000*SUM(C107:C113)/SUM(C94:C100)</f>
        <v>13.20908131897362</v>
      </c>
      <c r="D129" s="10">
        <f t="shared" si="31"/>
        <v>11.997292298765821</v>
      </c>
      <c r="E129" s="10">
        <f t="shared" si="31"/>
        <v>13.533880014366321</v>
      </c>
      <c r="F129" s="10">
        <f t="shared" si="31"/>
        <v>12.594340782260245</v>
      </c>
      <c r="G129" s="10">
        <f t="shared" si="31"/>
        <v>18.479240061372469</v>
      </c>
      <c r="H129" s="10">
        <f t="shared" si="31"/>
        <v>13.100501336997368</v>
      </c>
      <c r="I129" s="10">
        <f t="shared" si="31"/>
        <v>13.388690639582762</v>
      </c>
      <c r="J129" s="10">
        <f>1000*SUM(J107:J113)/SUM(J94:J100)</f>
        <v>13.397205882107393</v>
      </c>
    </row>
    <row r="132" spans="1:10" x14ac:dyDescent="0.25">
      <c r="A132" s="27">
        <v>2012</v>
      </c>
      <c r="B132" s="7"/>
      <c r="C132" s="7"/>
      <c r="D132" s="7"/>
      <c r="E132" s="7"/>
      <c r="F132" s="7"/>
      <c r="G132" s="7"/>
      <c r="H132" s="7"/>
      <c r="I132" s="7"/>
    </row>
    <row r="133" spans="1:10" x14ac:dyDescent="0.25">
      <c r="A133" s="7"/>
      <c r="B133" s="7"/>
      <c r="C133" s="7"/>
      <c r="D133" s="7"/>
      <c r="E133" s="7"/>
      <c r="F133" s="7"/>
      <c r="G133" s="7"/>
      <c r="H133" s="7"/>
      <c r="I133" s="7"/>
    </row>
    <row r="134" spans="1:10" x14ac:dyDescent="0.25">
      <c r="A134" s="7" t="s">
        <v>223</v>
      </c>
      <c r="B134" s="7"/>
      <c r="C134" s="7"/>
      <c r="D134" s="7"/>
      <c r="E134" s="7"/>
      <c r="F134" s="7"/>
      <c r="G134" s="7"/>
      <c r="H134" s="7"/>
      <c r="I134" s="7"/>
    </row>
    <row r="135" spans="1:10" x14ac:dyDescent="0.25">
      <c r="A135" s="2" t="s">
        <v>16</v>
      </c>
      <c r="B135" s="3" t="s">
        <v>7</v>
      </c>
      <c r="C135" s="3" t="s">
        <v>8</v>
      </c>
      <c r="D135" s="3" t="s">
        <v>9</v>
      </c>
      <c r="E135" s="3" t="s">
        <v>10</v>
      </c>
      <c r="F135" s="3" t="s">
        <v>11</v>
      </c>
      <c r="G135" s="3" t="s">
        <v>12</v>
      </c>
      <c r="H135" s="3" t="s">
        <v>13</v>
      </c>
      <c r="I135" s="3" t="s">
        <v>14</v>
      </c>
      <c r="J135" s="15" t="s">
        <v>21</v>
      </c>
    </row>
    <row r="136" spans="1:10" x14ac:dyDescent="0.25">
      <c r="A136" s="2" t="s">
        <v>0</v>
      </c>
      <c r="B136" s="1">
        <v>50329</v>
      </c>
      <c r="C136" s="1">
        <v>47550</v>
      </c>
      <c r="D136" s="1">
        <v>46813</v>
      </c>
      <c r="E136" s="1">
        <v>40941</v>
      </c>
      <c r="F136" s="1">
        <v>46164</v>
      </c>
      <c r="G136" s="1">
        <v>50801</v>
      </c>
      <c r="H136" s="1">
        <v>40259</v>
      </c>
      <c r="I136" s="1">
        <v>39967</v>
      </c>
      <c r="J136" s="1">
        <f>SUM(B136:I136)</f>
        <v>362824</v>
      </c>
    </row>
    <row r="137" spans="1:10" x14ac:dyDescent="0.25">
      <c r="A137" s="2" t="s">
        <v>1</v>
      </c>
      <c r="B137" s="1">
        <v>60331</v>
      </c>
      <c r="C137" s="1">
        <v>43014</v>
      </c>
      <c r="D137" s="1">
        <v>45061</v>
      </c>
      <c r="E137" s="1">
        <v>38946</v>
      </c>
      <c r="F137" s="1">
        <v>44610</v>
      </c>
      <c r="G137" s="1">
        <v>47656</v>
      </c>
      <c r="H137" s="1">
        <v>39508</v>
      </c>
      <c r="I137" s="1">
        <v>39383</v>
      </c>
      <c r="J137" s="1">
        <f t="shared" ref="J137:J145" si="32">SUM(B137:I137)</f>
        <v>358509</v>
      </c>
    </row>
    <row r="138" spans="1:10" x14ac:dyDescent="0.25">
      <c r="A138" s="2" t="s">
        <v>2</v>
      </c>
      <c r="B138" s="1">
        <v>103418</v>
      </c>
      <c r="C138" s="1">
        <v>43002</v>
      </c>
      <c r="D138" s="1">
        <v>42411</v>
      </c>
      <c r="E138" s="1">
        <v>40057</v>
      </c>
      <c r="F138" s="1">
        <v>51913</v>
      </c>
      <c r="G138" s="1">
        <v>55181</v>
      </c>
      <c r="H138" s="1">
        <v>46767</v>
      </c>
      <c r="I138" s="1">
        <v>41108</v>
      </c>
      <c r="J138" s="1">
        <f t="shared" si="32"/>
        <v>423857</v>
      </c>
    </row>
    <row r="139" spans="1:10" x14ac:dyDescent="0.25">
      <c r="A139" s="2" t="s">
        <v>3</v>
      </c>
      <c r="B139" s="1">
        <v>114911</v>
      </c>
      <c r="C139" s="1">
        <v>45312</v>
      </c>
      <c r="D139" s="1">
        <v>43394</v>
      </c>
      <c r="E139" s="1">
        <v>41161</v>
      </c>
      <c r="F139" s="1">
        <v>61641</v>
      </c>
      <c r="G139" s="1">
        <v>60295</v>
      </c>
      <c r="H139" s="1">
        <v>51436</v>
      </c>
      <c r="I139" s="1">
        <v>41694</v>
      </c>
      <c r="J139" s="1">
        <f t="shared" si="32"/>
        <v>459844</v>
      </c>
    </row>
    <row r="140" spans="1:10" x14ac:dyDescent="0.25">
      <c r="A140" s="2" t="s">
        <v>4</v>
      </c>
      <c r="B140" s="1">
        <v>98465</v>
      </c>
      <c r="C140" s="1">
        <v>47158</v>
      </c>
      <c r="D140" s="1">
        <v>47073</v>
      </c>
      <c r="E140" s="1">
        <v>42575</v>
      </c>
      <c r="F140" s="1">
        <v>65610</v>
      </c>
      <c r="G140" s="1">
        <v>60724</v>
      </c>
      <c r="H140" s="1">
        <v>51364</v>
      </c>
      <c r="I140" s="1">
        <v>43143</v>
      </c>
      <c r="J140" s="1">
        <f t="shared" si="32"/>
        <v>456112</v>
      </c>
    </row>
    <row r="141" spans="1:10" x14ac:dyDescent="0.25">
      <c r="A141" s="2" t="s">
        <v>5</v>
      </c>
      <c r="B141" s="1">
        <v>85635</v>
      </c>
      <c r="C141" s="1">
        <v>49420</v>
      </c>
      <c r="D141" s="1">
        <v>49983</v>
      </c>
      <c r="E141" s="1">
        <v>44192</v>
      </c>
      <c r="F141" s="1">
        <v>64370</v>
      </c>
      <c r="G141" s="1">
        <v>56396</v>
      </c>
      <c r="H141" s="1">
        <v>49549</v>
      </c>
      <c r="I141" s="1">
        <v>41887</v>
      </c>
      <c r="J141" s="1">
        <f t="shared" si="32"/>
        <v>441432</v>
      </c>
    </row>
    <row r="142" spans="1:10" x14ac:dyDescent="0.25">
      <c r="A142" s="2" t="s">
        <v>6</v>
      </c>
      <c r="B142" s="1">
        <v>77433</v>
      </c>
      <c r="C142" s="1">
        <v>51602</v>
      </c>
      <c r="D142" s="1">
        <v>52372</v>
      </c>
      <c r="E142" s="1">
        <v>45006</v>
      </c>
      <c r="F142" s="1">
        <v>59894</v>
      </c>
      <c r="G142" s="1">
        <v>53465</v>
      </c>
      <c r="H142" s="1">
        <v>49424</v>
      </c>
      <c r="I142" s="1">
        <v>42006</v>
      </c>
      <c r="J142" s="1">
        <f t="shared" si="32"/>
        <v>431202</v>
      </c>
    </row>
    <row r="143" spans="1:10" s="7" customFormat="1" x14ac:dyDescent="0.25">
      <c r="A143" s="2" t="s">
        <v>242</v>
      </c>
      <c r="B143" s="1">
        <v>75324</v>
      </c>
      <c r="C143" s="1">
        <v>50167</v>
      </c>
      <c r="D143" s="1">
        <v>52632</v>
      </c>
      <c r="E143" s="1">
        <v>45363</v>
      </c>
      <c r="F143" s="1">
        <v>58528</v>
      </c>
      <c r="G143" s="1">
        <v>52635</v>
      </c>
      <c r="H143" s="1">
        <v>49267</v>
      </c>
      <c r="I143" s="1">
        <v>43649</v>
      </c>
      <c r="J143" s="1">
        <f t="shared" si="32"/>
        <v>427565</v>
      </c>
    </row>
    <row r="144" spans="1:10" x14ac:dyDescent="0.25">
      <c r="A144" s="2" t="s">
        <v>247</v>
      </c>
      <c r="B144" s="1">
        <v>139768</v>
      </c>
      <c r="C144" s="1">
        <v>88113</v>
      </c>
      <c r="D144" s="1">
        <v>94220</v>
      </c>
      <c r="E144" s="1">
        <v>78631</v>
      </c>
      <c r="F144" s="1">
        <v>98895</v>
      </c>
      <c r="G144" s="1">
        <v>94365</v>
      </c>
      <c r="H144" s="1">
        <v>85494</v>
      </c>
      <c r="I144" s="1">
        <v>78957</v>
      </c>
      <c r="J144" s="1">
        <f t="shared" si="32"/>
        <v>758443</v>
      </c>
    </row>
    <row r="145" spans="1:10" x14ac:dyDescent="0.25">
      <c r="A145" s="4" t="s">
        <v>17</v>
      </c>
      <c r="B145" s="3">
        <f>SUM(B136:B144)</f>
        <v>805614</v>
      </c>
      <c r="C145" s="3">
        <f t="shared" ref="C145:I145" si="33">SUM(C136:C144)</f>
        <v>465338</v>
      </c>
      <c r="D145" s="3">
        <f t="shared" si="33"/>
        <v>473959</v>
      </c>
      <c r="E145" s="3">
        <f t="shared" si="33"/>
        <v>416872</v>
      </c>
      <c r="F145" s="3">
        <f t="shared" si="33"/>
        <v>551625</v>
      </c>
      <c r="G145" s="3">
        <f t="shared" si="33"/>
        <v>531518</v>
      </c>
      <c r="H145" s="3">
        <f t="shared" si="33"/>
        <v>463068</v>
      </c>
      <c r="I145" s="3">
        <f t="shared" si="33"/>
        <v>411794</v>
      </c>
      <c r="J145" s="3">
        <f t="shared" si="32"/>
        <v>4119788</v>
      </c>
    </row>
    <row r="146" spans="1:10" x14ac:dyDescent="0.25">
      <c r="A146" s="7"/>
      <c r="B146" s="7"/>
      <c r="C146" s="7"/>
      <c r="D146" s="7"/>
      <c r="E146" s="7"/>
      <c r="F146" s="7"/>
      <c r="G146" s="7"/>
      <c r="H146" s="7"/>
      <c r="I146" s="7"/>
    </row>
    <row r="147" spans="1:10" x14ac:dyDescent="0.25">
      <c r="A147" s="6" t="s">
        <v>19</v>
      </c>
      <c r="B147" s="7"/>
      <c r="C147" s="7"/>
      <c r="D147" s="7"/>
      <c r="E147" s="7"/>
      <c r="F147" s="7"/>
      <c r="G147" s="7"/>
      <c r="H147" s="7"/>
      <c r="I147" s="7"/>
    </row>
    <row r="148" spans="1:10" x14ac:dyDescent="0.25">
      <c r="A148" s="2" t="s">
        <v>16</v>
      </c>
      <c r="B148" s="3">
        <v>75</v>
      </c>
      <c r="C148" s="3">
        <v>77</v>
      </c>
      <c r="D148" s="3">
        <v>78</v>
      </c>
      <c r="E148" s="3">
        <v>91</v>
      </c>
      <c r="F148" s="3">
        <v>92</v>
      </c>
      <c r="G148" s="3">
        <v>93</v>
      </c>
      <c r="H148" s="3">
        <v>94</v>
      </c>
      <c r="I148" s="3">
        <v>95</v>
      </c>
      <c r="J148" s="15" t="s">
        <v>21</v>
      </c>
    </row>
    <row r="149" spans="1:10" x14ac:dyDescent="0.25">
      <c r="A149" s="2" t="s">
        <v>0</v>
      </c>
      <c r="B149" s="1">
        <v>21</v>
      </c>
      <c r="C149" s="1">
        <v>23</v>
      </c>
      <c r="D149" s="1">
        <v>12</v>
      </c>
      <c r="E149" s="1">
        <v>13</v>
      </c>
      <c r="F149" s="1">
        <v>9</v>
      </c>
      <c r="G149" s="1">
        <v>30</v>
      </c>
      <c r="H149" s="1">
        <v>17</v>
      </c>
      <c r="I149" s="1">
        <v>13</v>
      </c>
      <c r="J149" s="1">
        <f>SUM(B149:I149)</f>
        <v>138</v>
      </c>
    </row>
    <row r="150" spans="1:10" x14ac:dyDescent="0.25">
      <c r="A150" s="2" t="s">
        <v>1</v>
      </c>
      <c r="B150" s="1">
        <v>874</v>
      </c>
      <c r="C150" s="1">
        <v>609</v>
      </c>
      <c r="D150" s="1">
        <v>520</v>
      </c>
      <c r="E150" s="1">
        <v>572</v>
      </c>
      <c r="F150" s="1">
        <v>661</v>
      </c>
      <c r="G150" s="1">
        <v>1062</v>
      </c>
      <c r="H150" s="1">
        <v>594</v>
      </c>
      <c r="I150" s="1">
        <v>591</v>
      </c>
      <c r="J150" s="1">
        <f t="shared" ref="J150:J158" si="34">SUM(B150:I150)</f>
        <v>5483</v>
      </c>
    </row>
    <row r="151" spans="1:10" x14ac:dyDescent="0.25">
      <c r="A151" s="2" t="s">
        <v>2</v>
      </c>
      <c r="B151" s="1">
        <v>1916</v>
      </c>
      <c r="C151" s="1">
        <v>1123</v>
      </c>
      <c r="D151" s="1">
        <v>940</v>
      </c>
      <c r="E151" s="1">
        <v>1056</v>
      </c>
      <c r="F151" s="1">
        <v>1294</v>
      </c>
      <c r="G151" s="1">
        <v>1922</v>
      </c>
      <c r="H151" s="1">
        <v>1178</v>
      </c>
      <c r="I151" s="1">
        <v>990</v>
      </c>
      <c r="J151" s="1">
        <f t="shared" si="34"/>
        <v>10419</v>
      </c>
    </row>
    <row r="152" spans="1:10" x14ac:dyDescent="0.25">
      <c r="A152" s="2" t="s">
        <v>3</v>
      </c>
      <c r="B152" s="1">
        <v>1672</v>
      </c>
      <c r="C152" s="1">
        <v>885</v>
      </c>
      <c r="D152" s="1">
        <v>853</v>
      </c>
      <c r="E152" s="1">
        <v>882</v>
      </c>
      <c r="F152" s="1">
        <v>1178</v>
      </c>
      <c r="G152" s="1">
        <v>1561</v>
      </c>
      <c r="H152" s="1">
        <v>1029</v>
      </c>
      <c r="I152" s="1">
        <v>848</v>
      </c>
      <c r="J152" s="1">
        <f t="shared" si="34"/>
        <v>8908</v>
      </c>
    </row>
    <row r="153" spans="1:10" x14ac:dyDescent="0.25">
      <c r="A153" s="2" t="s">
        <v>4</v>
      </c>
      <c r="B153" s="1">
        <v>1235</v>
      </c>
      <c r="C153" s="1">
        <v>739</v>
      </c>
      <c r="D153" s="1">
        <v>688</v>
      </c>
      <c r="E153" s="1">
        <v>707</v>
      </c>
      <c r="F153" s="1">
        <v>954</v>
      </c>
      <c r="G153" s="1">
        <v>1281</v>
      </c>
      <c r="H153" s="1">
        <v>808</v>
      </c>
      <c r="I153" s="1">
        <v>652</v>
      </c>
      <c r="J153" s="1">
        <f t="shared" si="34"/>
        <v>7064</v>
      </c>
    </row>
    <row r="154" spans="1:10" x14ac:dyDescent="0.25">
      <c r="A154" s="2" t="s">
        <v>5</v>
      </c>
      <c r="B154" s="1">
        <v>917</v>
      </c>
      <c r="C154" s="1">
        <v>543</v>
      </c>
      <c r="D154" s="1">
        <v>523</v>
      </c>
      <c r="E154" s="1">
        <v>479</v>
      </c>
      <c r="F154" s="1">
        <v>729</v>
      </c>
      <c r="G154" s="1">
        <v>791</v>
      </c>
      <c r="H154" s="1">
        <v>554</v>
      </c>
      <c r="I154" s="1">
        <v>451</v>
      </c>
      <c r="J154" s="1">
        <f t="shared" si="34"/>
        <v>4987</v>
      </c>
    </row>
    <row r="155" spans="1:10" x14ac:dyDescent="0.25">
      <c r="A155" s="2" t="s">
        <v>6</v>
      </c>
      <c r="B155" s="1">
        <v>384</v>
      </c>
      <c r="C155" s="1">
        <v>234</v>
      </c>
      <c r="D155" s="1">
        <v>242</v>
      </c>
      <c r="E155" s="1">
        <v>222</v>
      </c>
      <c r="F155" s="1">
        <v>293</v>
      </c>
      <c r="G155" s="1">
        <v>306</v>
      </c>
      <c r="H155" s="1">
        <v>231</v>
      </c>
      <c r="I155" s="1">
        <v>182</v>
      </c>
      <c r="J155" s="1">
        <f t="shared" si="34"/>
        <v>2094</v>
      </c>
    </row>
    <row r="156" spans="1:10" s="7" customFormat="1" x14ac:dyDescent="0.25">
      <c r="A156" s="2" t="s">
        <v>242</v>
      </c>
      <c r="B156" s="1">
        <v>43</v>
      </c>
      <c r="C156" s="1">
        <v>29</v>
      </c>
      <c r="D156" s="1">
        <v>28</v>
      </c>
      <c r="E156" s="1">
        <v>26</v>
      </c>
      <c r="F156" s="1">
        <v>33</v>
      </c>
      <c r="G156" s="1">
        <v>26</v>
      </c>
      <c r="H156" s="1">
        <v>20</v>
      </c>
      <c r="I156" s="1">
        <v>17</v>
      </c>
      <c r="J156" s="1">
        <f t="shared" si="34"/>
        <v>222</v>
      </c>
    </row>
    <row r="157" spans="1:10" x14ac:dyDescent="0.25">
      <c r="A157" s="2" t="s">
        <v>247</v>
      </c>
      <c r="B157" s="1" t="s">
        <v>48</v>
      </c>
      <c r="C157" s="1" t="s">
        <v>48</v>
      </c>
      <c r="D157" s="1">
        <v>2</v>
      </c>
      <c r="E157" s="1">
        <v>1</v>
      </c>
      <c r="F157" s="1">
        <v>1</v>
      </c>
      <c r="G157" s="1">
        <v>1</v>
      </c>
      <c r="H157" s="1">
        <v>3</v>
      </c>
      <c r="I157" s="1" t="s">
        <v>48</v>
      </c>
      <c r="J157" s="1">
        <f t="shared" si="34"/>
        <v>8</v>
      </c>
    </row>
    <row r="158" spans="1:10" x14ac:dyDescent="0.25">
      <c r="A158" s="4" t="s">
        <v>17</v>
      </c>
      <c r="B158" s="3">
        <f>SUM(B149:B157)</f>
        <v>7062</v>
      </c>
      <c r="C158" s="3">
        <f t="shared" ref="C158:I158" si="35">SUM(C149:C157)</f>
        <v>4185</v>
      </c>
      <c r="D158" s="3">
        <f t="shared" si="35"/>
        <v>3808</v>
      </c>
      <c r="E158" s="3">
        <f t="shared" si="35"/>
        <v>3958</v>
      </c>
      <c r="F158" s="3">
        <f t="shared" si="35"/>
        <v>5152</v>
      </c>
      <c r="G158" s="3">
        <f t="shared" si="35"/>
        <v>6980</v>
      </c>
      <c r="H158" s="3">
        <f t="shared" si="35"/>
        <v>4434</v>
      </c>
      <c r="I158" s="3">
        <f t="shared" si="35"/>
        <v>3744</v>
      </c>
      <c r="J158" s="3">
        <f t="shared" si="34"/>
        <v>39323</v>
      </c>
    </row>
    <row r="159" spans="1:10" x14ac:dyDescent="0.25">
      <c r="A159" s="7"/>
      <c r="B159" s="7"/>
      <c r="C159" s="7"/>
      <c r="D159" s="7"/>
      <c r="E159" s="7"/>
      <c r="F159" s="7"/>
      <c r="G159" s="7"/>
      <c r="H159" s="7"/>
      <c r="I159" s="7"/>
    </row>
    <row r="160" spans="1:10" x14ac:dyDescent="0.25">
      <c r="A160" s="8" t="s">
        <v>20</v>
      </c>
      <c r="B160" s="7"/>
      <c r="C160" s="7"/>
      <c r="D160" s="7"/>
      <c r="E160" s="7"/>
      <c r="F160" s="7"/>
      <c r="G160" s="7"/>
      <c r="H160" s="7"/>
      <c r="I160" s="7"/>
    </row>
    <row r="161" spans="1:10" x14ac:dyDescent="0.25">
      <c r="A161" s="2" t="s">
        <v>16</v>
      </c>
      <c r="B161" s="3" t="s">
        <v>7</v>
      </c>
      <c r="C161" s="3" t="s">
        <v>8</v>
      </c>
      <c r="D161" s="3" t="s">
        <v>9</v>
      </c>
      <c r="E161" s="3" t="s">
        <v>10</v>
      </c>
      <c r="F161" s="3" t="s">
        <v>11</v>
      </c>
      <c r="G161" s="3" t="s">
        <v>12</v>
      </c>
      <c r="H161" s="3" t="s">
        <v>13</v>
      </c>
      <c r="I161" s="3" t="s">
        <v>14</v>
      </c>
      <c r="J161" s="15" t="s">
        <v>21</v>
      </c>
    </row>
    <row r="162" spans="1:10" x14ac:dyDescent="0.25">
      <c r="A162" s="2" t="s">
        <v>0</v>
      </c>
      <c r="B162" s="9">
        <f>1000*(B149/B136)</f>
        <v>0.41725446561624507</v>
      </c>
      <c r="C162" s="9">
        <f t="shared" ref="C162:I162" si="36">1000*(C149/C136)</f>
        <v>0.48370136698212407</v>
      </c>
      <c r="D162" s="9">
        <f t="shared" si="36"/>
        <v>0.25633905111827909</v>
      </c>
      <c r="E162" s="9">
        <f t="shared" si="36"/>
        <v>0.31753010429642659</v>
      </c>
      <c r="F162" s="9">
        <f t="shared" si="36"/>
        <v>0.19495710943592409</v>
      </c>
      <c r="G162" s="9">
        <f t="shared" si="36"/>
        <v>0.59053955630794674</v>
      </c>
      <c r="H162" s="9">
        <f t="shared" si="36"/>
        <v>0.42226582875878688</v>
      </c>
      <c r="I162" s="9">
        <f t="shared" si="36"/>
        <v>0.32526834638576824</v>
      </c>
      <c r="J162" s="9">
        <f t="shared" ref="J162" si="37">1000*(J149/J136)</f>
        <v>0.38034970123255352</v>
      </c>
    </row>
    <row r="163" spans="1:10" x14ac:dyDescent="0.25">
      <c r="A163" s="2" t="s">
        <v>1</v>
      </c>
      <c r="B163" s="9">
        <f t="shared" ref="B163:I163" si="38">1000*(B150/B137)</f>
        <v>14.486748106280354</v>
      </c>
      <c r="C163" s="9">
        <f t="shared" si="38"/>
        <v>14.15818105733017</v>
      </c>
      <c r="D163" s="9">
        <f t="shared" si="38"/>
        <v>11.539912562970196</v>
      </c>
      <c r="E163" s="9">
        <f t="shared" si="38"/>
        <v>14.687002516304627</v>
      </c>
      <c r="F163" s="9">
        <f t="shared" si="38"/>
        <v>14.817305536875141</v>
      </c>
      <c r="G163" s="9">
        <f t="shared" si="38"/>
        <v>22.284707067315761</v>
      </c>
      <c r="H163" s="9">
        <f t="shared" si="38"/>
        <v>15.034929634504405</v>
      </c>
      <c r="I163" s="9">
        <f t="shared" si="38"/>
        <v>15.006474874946043</v>
      </c>
      <c r="J163" s="9">
        <f t="shared" ref="J163" si="39">1000*(J150/J137)</f>
        <v>15.293897782203514</v>
      </c>
    </row>
    <row r="164" spans="1:10" x14ac:dyDescent="0.25">
      <c r="A164" s="2" t="s">
        <v>2</v>
      </c>
      <c r="B164" s="9">
        <f t="shared" ref="B164:I164" si="40">1000*(B151/B138)</f>
        <v>18.526755497108823</v>
      </c>
      <c r="C164" s="9">
        <f t="shared" si="40"/>
        <v>26.115064415608575</v>
      </c>
      <c r="D164" s="9">
        <f t="shared" si="40"/>
        <v>22.164061210535003</v>
      </c>
      <c r="E164" s="9">
        <f t="shared" si="40"/>
        <v>26.362433532216592</v>
      </c>
      <c r="F164" s="9">
        <f t="shared" si="40"/>
        <v>24.926319033768035</v>
      </c>
      <c r="G164" s="9">
        <f t="shared" si="40"/>
        <v>34.830829452166505</v>
      </c>
      <c r="H164" s="9">
        <f t="shared" si="40"/>
        <v>25.188701434772383</v>
      </c>
      <c r="I164" s="9">
        <f t="shared" si="40"/>
        <v>24.082903571081054</v>
      </c>
      <c r="J164" s="9">
        <f t="shared" ref="J164" si="41">1000*(J151/J138)</f>
        <v>24.581403633772709</v>
      </c>
    </row>
    <row r="165" spans="1:10" x14ac:dyDescent="0.25">
      <c r="A165" s="2" t="s">
        <v>3</v>
      </c>
      <c r="B165" s="9">
        <f t="shared" ref="B165:I165" si="42">1000*(B152/B139)</f>
        <v>14.550391172298562</v>
      </c>
      <c r="C165" s="9">
        <f t="shared" si="42"/>
        <v>19.53125</v>
      </c>
      <c r="D165" s="9">
        <f t="shared" si="42"/>
        <v>19.657095450984006</v>
      </c>
      <c r="E165" s="9">
        <f t="shared" si="42"/>
        <v>21.428050824809894</v>
      </c>
      <c r="F165" s="9">
        <f t="shared" si="42"/>
        <v>19.110656867993704</v>
      </c>
      <c r="G165" s="9">
        <f t="shared" si="42"/>
        <v>25.889377228625921</v>
      </c>
      <c r="H165" s="9">
        <f t="shared" si="42"/>
        <v>20.005443658138269</v>
      </c>
      <c r="I165" s="9">
        <f t="shared" si="42"/>
        <v>20.338657840456658</v>
      </c>
      <c r="J165" s="9">
        <f t="shared" ref="J165" si="43">1000*(J152/J139)</f>
        <v>19.371786953836519</v>
      </c>
    </row>
    <row r="166" spans="1:10" x14ac:dyDescent="0.25">
      <c r="A166" s="2" t="s">
        <v>4</v>
      </c>
      <c r="B166" s="9">
        <f t="shared" ref="B166:I166" si="44">1000*(B153/B140)</f>
        <v>12.54252780175697</v>
      </c>
      <c r="C166" s="9">
        <f t="shared" si="44"/>
        <v>15.670723949276898</v>
      </c>
      <c r="D166" s="9">
        <f t="shared" si="44"/>
        <v>14.615597051388269</v>
      </c>
      <c r="E166" s="9">
        <f t="shared" si="44"/>
        <v>16.605989430416912</v>
      </c>
      <c r="F166" s="9">
        <f t="shared" si="44"/>
        <v>14.540466392318244</v>
      </c>
      <c r="G166" s="9">
        <f t="shared" si="44"/>
        <v>21.095448257690535</v>
      </c>
      <c r="H166" s="9">
        <f t="shared" si="44"/>
        <v>15.730862082392338</v>
      </c>
      <c r="I166" s="9">
        <f t="shared" si="44"/>
        <v>15.112532739957816</v>
      </c>
      <c r="J166" s="9">
        <f t="shared" ref="J166" si="45">1000*(J153/J140)</f>
        <v>15.487424141438945</v>
      </c>
    </row>
    <row r="167" spans="1:10" x14ac:dyDescent="0.25">
      <c r="A167" s="2" t="s">
        <v>5</v>
      </c>
      <c r="B167" s="9">
        <f t="shared" ref="B167:I167" si="46">1000*(B154/B141)</f>
        <v>10.708238453903192</v>
      </c>
      <c r="C167" s="9">
        <f t="shared" si="46"/>
        <v>10.987454471873734</v>
      </c>
      <c r="D167" s="9">
        <f t="shared" si="46"/>
        <v>10.463557609587259</v>
      </c>
      <c r="E167" s="9">
        <f t="shared" si="46"/>
        <v>10.839065894279509</v>
      </c>
      <c r="F167" s="9">
        <f t="shared" si="46"/>
        <v>11.325151468075189</v>
      </c>
      <c r="G167" s="9">
        <f t="shared" si="46"/>
        <v>14.025817433860558</v>
      </c>
      <c r="H167" s="9">
        <f t="shared" si="46"/>
        <v>11.180851278532362</v>
      </c>
      <c r="I167" s="9">
        <f t="shared" si="46"/>
        <v>10.767063766801156</v>
      </c>
      <c r="J167" s="9">
        <f t="shared" ref="J167:J169" si="47">1000*(J154/J141)</f>
        <v>11.29732325703619</v>
      </c>
    </row>
    <row r="168" spans="1:10" x14ac:dyDescent="0.25">
      <c r="A168" s="2" t="s">
        <v>6</v>
      </c>
      <c r="B168" s="9">
        <f t="shared" ref="B168:I168" si="48">1000*(B155/B142)</f>
        <v>4.9591259540505988</v>
      </c>
      <c r="C168" s="9">
        <f t="shared" si="48"/>
        <v>4.5347079570559279</v>
      </c>
      <c r="D168" s="9">
        <f t="shared" si="48"/>
        <v>4.6207897349728864</v>
      </c>
      <c r="E168" s="9">
        <f t="shared" si="48"/>
        <v>4.9326756432475669</v>
      </c>
      <c r="F168" s="9">
        <f t="shared" si="48"/>
        <v>4.8919758239556552</v>
      </c>
      <c r="G168" s="9">
        <f t="shared" si="48"/>
        <v>5.7233704292527818</v>
      </c>
      <c r="H168" s="9">
        <f t="shared" si="48"/>
        <v>4.6738426675299447</v>
      </c>
      <c r="I168" s="9">
        <f t="shared" si="48"/>
        <v>4.3327143741370282</v>
      </c>
      <c r="J168" s="9">
        <f t="shared" si="47"/>
        <v>4.8561926892732403</v>
      </c>
    </row>
    <row r="169" spans="1:10" s="7" customFormat="1" x14ac:dyDescent="0.25">
      <c r="A169" s="2" t="s">
        <v>242</v>
      </c>
      <c r="B169" s="9">
        <f t="shared" ref="B169:I169" si="49">1000*(B156/B143)</f>
        <v>0.57086718708512552</v>
      </c>
      <c r="C169" s="9">
        <f t="shared" si="49"/>
        <v>0.57806924870931087</v>
      </c>
      <c r="D169" s="9">
        <f t="shared" si="49"/>
        <v>0.5319957440340477</v>
      </c>
      <c r="E169" s="9">
        <f t="shared" si="49"/>
        <v>0.57315433282631212</v>
      </c>
      <c r="F169" s="9">
        <f t="shared" si="49"/>
        <v>0.5638326954620011</v>
      </c>
      <c r="G169" s="9">
        <f t="shared" si="49"/>
        <v>0.49396789208701442</v>
      </c>
      <c r="H169" s="9">
        <f t="shared" si="49"/>
        <v>0.40595124525544479</v>
      </c>
      <c r="I169" s="9">
        <f t="shared" si="49"/>
        <v>0.38947054915347434</v>
      </c>
      <c r="J169" s="9">
        <f t="shared" si="47"/>
        <v>0.51921929998947536</v>
      </c>
    </row>
    <row r="170" spans="1:10" x14ac:dyDescent="0.25">
      <c r="A170" s="2" t="s">
        <v>247</v>
      </c>
      <c r="B170" s="9" t="s">
        <v>48</v>
      </c>
      <c r="C170" s="9" t="s">
        <v>48</v>
      </c>
      <c r="D170" s="9">
        <f t="shared" ref="D170:H170" si="50">1000*(D157/D144)</f>
        <v>2.1226915729144553E-2</v>
      </c>
      <c r="E170" s="9">
        <f t="shared" si="50"/>
        <v>1.2717630451094352E-2</v>
      </c>
      <c r="F170" s="9">
        <f t="shared" si="50"/>
        <v>1.0111734668082309E-2</v>
      </c>
      <c r="G170" s="9">
        <f t="shared" si="50"/>
        <v>1.0597149366820324E-2</v>
      </c>
      <c r="H170" s="9">
        <f t="shared" si="50"/>
        <v>3.509018176714155E-2</v>
      </c>
      <c r="I170" s="9" t="s">
        <v>48</v>
      </c>
      <c r="J170" s="9">
        <f t="shared" ref="J170" si="51">1000*(J157/J144)</f>
        <v>1.0547925157197048E-2</v>
      </c>
    </row>
    <row r="171" spans="1:10" x14ac:dyDescent="0.25">
      <c r="A171" s="4" t="s">
        <v>17</v>
      </c>
      <c r="B171" s="10">
        <f t="shared" ref="B171:I171" si="52">1000*(B158/B145)</f>
        <v>8.7659847023512487</v>
      </c>
      <c r="C171" s="10">
        <f t="shared" si="52"/>
        <v>8.9934628162754819</v>
      </c>
      <c r="D171" s="10">
        <f t="shared" si="52"/>
        <v>8.0344502372568094</v>
      </c>
      <c r="E171" s="10">
        <f t="shared" si="52"/>
        <v>9.4945211000019185</v>
      </c>
      <c r="F171" s="10">
        <f t="shared" si="52"/>
        <v>9.3396782234307736</v>
      </c>
      <c r="G171" s="10">
        <f t="shared" si="52"/>
        <v>13.132198721397959</v>
      </c>
      <c r="H171" s="10">
        <f t="shared" si="52"/>
        <v>9.5752675632952382</v>
      </c>
      <c r="I171" s="10">
        <f t="shared" si="52"/>
        <v>9.0919246030782386</v>
      </c>
      <c r="J171" s="16">
        <f t="shared" ref="J171" si="53">1000*(J158/J145)</f>
        <v>9.5449086215115919</v>
      </c>
    </row>
    <row r="172" spans="1:10" ht="30" x14ac:dyDescent="0.25">
      <c r="A172" s="128" t="s">
        <v>236</v>
      </c>
      <c r="B172" s="16">
        <f>1000*SUM(B150:B156)/SUM(B137:B143)</f>
        <v>11.439164149812271</v>
      </c>
      <c r="C172" s="16">
        <f t="shared" ref="C172:J172" si="54">1000*SUM(C150:C156)/SUM(C137:C143)</f>
        <v>12.624554485478122</v>
      </c>
      <c r="D172" s="16">
        <f t="shared" si="54"/>
        <v>11.395925821353694</v>
      </c>
      <c r="E172" s="16">
        <f t="shared" si="54"/>
        <v>13.266061217625294</v>
      </c>
      <c r="F172" s="16">
        <f t="shared" si="54"/>
        <v>12.647393043195938</v>
      </c>
      <c r="G172" s="16">
        <f t="shared" si="54"/>
        <v>17.986188760508551</v>
      </c>
      <c r="H172" s="16">
        <f t="shared" si="54"/>
        <v>13.085691416035456</v>
      </c>
      <c r="I172" s="16">
        <f t="shared" si="54"/>
        <v>12.739440707481135</v>
      </c>
      <c r="J172" s="16">
        <f t="shared" si="54"/>
        <v>13.065441262542434</v>
      </c>
    </row>
  </sheetData>
  <pageMargins left="0.7" right="0.7" top="0.75" bottom="0.75" header="0.3" footer="0.3"/>
  <pageSetup paperSize="9" orientation="portrait" r:id="rId1"/>
  <ignoredErrors>
    <ignoredError sqref="B49:I4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C2" sqref="C2"/>
    </sheetView>
  </sheetViews>
  <sheetFormatPr baseColWidth="10" defaultRowHeight="15" x14ac:dyDescent="0.25"/>
  <cols>
    <col min="1" max="1" width="29.5703125" customWidth="1"/>
    <col min="10" max="10" width="13.140625" customWidth="1"/>
  </cols>
  <sheetData>
    <row r="1" spans="1:10" x14ac:dyDescent="0.25">
      <c r="A1" s="13" t="s">
        <v>160</v>
      </c>
    </row>
    <row r="2" spans="1:10" x14ac:dyDescent="0.25">
      <c r="A2" s="112" t="s">
        <v>238</v>
      </c>
    </row>
    <row r="4" spans="1:10" s="7" customFormat="1" x14ac:dyDescent="0.25">
      <c r="A4" s="27">
        <v>2015</v>
      </c>
    </row>
    <row r="5" spans="1:10" s="7" customFormat="1" x14ac:dyDescent="0.25">
      <c r="A5" s="52"/>
      <c r="B5" s="53">
        <v>75</v>
      </c>
      <c r="C5" s="53">
        <v>77</v>
      </c>
      <c r="D5" s="53">
        <v>78</v>
      </c>
      <c r="E5" s="53">
        <v>91</v>
      </c>
      <c r="F5" s="53">
        <v>92</v>
      </c>
      <c r="G5" s="53">
        <v>93</v>
      </c>
      <c r="H5" s="53">
        <v>94</v>
      </c>
      <c r="I5" s="53">
        <v>95</v>
      </c>
      <c r="J5" s="53" t="s">
        <v>21</v>
      </c>
    </row>
    <row r="6" spans="1:10" s="7" customFormat="1" ht="25.5" x14ac:dyDescent="0.25">
      <c r="A6" s="54" t="s">
        <v>161</v>
      </c>
      <c r="B6" s="55">
        <v>15</v>
      </c>
      <c r="C6" s="55">
        <v>12</v>
      </c>
      <c r="D6" s="55">
        <v>9</v>
      </c>
      <c r="E6" s="55">
        <v>11</v>
      </c>
      <c r="F6" s="55">
        <v>15</v>
      </c>
      <c r="G6" s="55">
        <v>14</v>
      </c>
      <c r="H6" s="55">
        <v>11</v>
      </c>
      <c r="I6" s="55">
        <v>10</v>
      </c>
      <c r="J6" s="56">
        <v>97</v>
      </c>
    </row>
    <row r="7" spans="1:10" s="7" customFormat="1" ht="25.5" x14ac:dyDescent="0.25">
      <c r="A7" s="57" t="s">
        <v>162</v>
      </c>
      <c r="B7" s="55" t="s">
        <v>183</v>
      </c>
      <c r="C7" s="55" t="s">
        <v>184</v>
      </c>
      <c r="D7" s="55" t="s">
        <v>185</v>
      </c>
      <c r="E7" s="55" t="s">
        <v>224</v>
      </c>
      <c r="F7" s="55" t="s">
        <v>225</v>
      </c>
      <c r="G7" s="55" t="s">
        <v>168</v>
      </c>
      <c r="H7" s="55" t="s">
        <v>169</v>
      </c>
      <c r="I7" s="55" t="s">
        <v>165</v>
      </c>
      <c r="J7" s="56" t="s">
        <v>226</v>
      </c>
    </row>
    <row r="8" spans="1:10" s="7" customFormat="1" x14ac:dyDescent="0.25">
      <c r="A8" s="54" t="s">
        <v>171</v>
      </c>
      <c r="B8" s="55">
        <v>9413</v>
      </c>
      <c r="C8" s="55">
        <v>2776</v>
      </c>
      <c r="D8" s="55">
        <v>3201</v>
      </c>
      <c r="E8" s="55">
        <v>3365</v>
      </c>
      <c r="F8" s="55">
        <v>5265</v>
      </c>
      <c r="G8" s="55">
        <v>6293</v>
      </c>
      <c r="H8" s="55">
        <v>2899</v>
      </c>
      <c r="I8" s="55">
        <v>3360</v>
      </c>
      <c r="J8" s="56">
        <v>36572</v>
      </c>
    </row>
    <row r="9" spans="1:10" s="7" customFormat="1" ht="25.5" x14ac:dyDescent="0.25">
      <c r="A9" s="57" t="s">
        <v>162</v>
      </c>
      <c r="B9" s="55" t="s">
        <v>227</v>
      </c>
      <c r="C9" s="55" t="s">
        <v>228</v>
      </c>
      <c r="D9" s="55" t="s">
        <v>229</v>
      </c>
      <c r="E9" s="55" t="s">
        <v>230</v>
      </c>
      <c r="F9" s="55" t="s">
        <v>231</v>
      </c>
      <c r="G9" s="55" t="s">
        <v>232</v>
      </c>
      <c r="H9" s="55" t="s">
        <v>233</v>
      </c>
      <c r="I9" s="55" t="s">
        <v>234</v>
      </c>
      <c r="J9" s="56" t="s">
        <v>235</v>
      </c>
    </row>
    <row r="10" spans="1:10" s="7" customFormat="1" x14ac:dyDescent="0.25"/>
    <row r="11" spans="1:10" s="7" customFormat="1" x14ac:dyDescent="0.25"/>
    <row r="12" spans="1:10" s="7" customFormat="1" x14ac:dyDescent="0.25">
      <c r="A12" s="27">
        <v>2014</v>
      </c>
    </row>
    <row r="13" spans="1:10" x14ac:dyDescent="0.25">
      <c r="A13" s="52"/>
      <c r="B13" s="53">
        <v>75</v>
      </c>
      <c r="C13" s="53">
        <v>77</v>
      </c>
      <c r="D13" s="53">
        <v>78</v>
      </c>
      <c r="E13" s="53">
        <v>91</v>
      </c>
      <c r="F13" s="53">
        <v>92</v>
      </c>
      <c r="G13" s="53">
        <v>93</v>
      </c>
      <c r="H13" s="53">
        <v>94</v>
      </c>
      <c r="I13" s="53">
        <v>95</v>
      </c>
      <c r="J13" s="53" t="s">
        <v>21</v>
      </c>
    </row>
    <row r="14" spans="1:10" ht="25.5" x14ac:dyDescent="0.25">
      <c r="A14" s="54" t="s">
        <v>161</v>
      </c>
      <c r="B14" s="55">
        <v>15</v>
      </c>
      <c r="C14" s="55">
        <v>12</v>
      </c>
      <c r="D14" s="55">
        <v>8</v>
      </c>
      <c r="E14" s="55">
        <v>12</v>
      </c>
      <c r="F14" s="55">
        <v>16</v>
      </c>
      <c r="G14" s="55">
        <v>14</v>
      </c>
      <c r="H14" s="55">
        <v>11</v>
      </c>
      <c r="I14" s="55">
        <v>10</v>
      </c>
      <c r="J14" s="56">
        <v>98</v>
      </c>
    </row>
    <row r="15" spans="1:10" ht="25.5" x14ac:dyDescent="0.25">
      <c r="A15" s="57" t="s">
        <v>162</v>
      </c>
      <c r="B15" s="55" t="s">
        <v>183</v>
      </c>
      <c r="C15" s="55" t="s">
        <v>184</v>
      </c>
      <c r="D15" s="55" t="s">
        <v>185</v>
      </c>
      <c r="E15" s="55" t="s">
        <v>166</v>
      </c>
      <c r="F15" s="55" t="s">
        <v>167</v>
      </c>
      <c r="G15" s="55" t="s">
        <v>168</v>
      </c>
      <c r="H15" s="55" t="s">
        <v>169</v>
      </c>
      <c r="I15" s="55" t="s">
        <v>165</v>
      </c>
      <c r="J15" s="56" t="s">
        <v>186</v>
      </c>
    </row>
    <row r="16" spans="1:10" x14ac:dyDescent="0.25">
      <c r="A16" s="54" t="s">
        <v>171</v>
      </c>
      <c r="B16" s="55">
        <v>9717</v>
      </c>
      <c r="C16" s="55">
        <v>3069</v>
      </c>
      <c r="D16" s="55">
        <v>3369</v>
      </c>
      <c r="E16" s="55">
        <v>3585</v>
      </c>
      <c r="F16" s="55">
        <v>5729</v>
      </c>
      <c r="G16" s="55">
        <v>6802</v>
      </c>
      <c r="H16" s="55">
        <v>3136</v>
      </c>
      <c r="I16" s="55">
        <v>3139</v>
      </c>
      <c r="J16" s="56">
        <v>38546</v>
      </c>
    </row>
    <row r="17" spans="1:10" ht="25.5" x14ac:dyDescent="0.25">
      <c r="A17" s="57" t="s">
        <v>162</v>
      </c>
      <c r="B17" s="55" t="s">
        <v>197</v>
      </c>
      <c r="C17" s="55" t="s">
        <v>198</v>
      </c>
      <c r="D17" s="55" t="s">
        <v>199</v>
      </c>
      <c r="E17" s="55" t="s">
        <v>200</v>
      </c>
      <c r="F17" s="55" t="s">
        <v>201</v>
      </c>
      <c r="G17" s="55" t="s">
        <v>202</v>
      </c>
      <c r="H17" s="55" t="s">
        <v>203</v>
      </c>
      <c r="I17" s="55" t="s">
        <v>204</v>
      </c>
      <c r="J17" s="56" t="s">
        <v>188</v>
      </c>
    </row>
    <row r="20" spans="1:10" x14ac:dyDescent="0.25">
      <c r="A20" s="27">
        <v>2013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52"/>
      <c r="B21" s="53">
        <v>75</v>
      </c>
      <c r="C21" s="53">
        <v>77</v>
      </c>
      <c r="D21" s="53">
        <v>78</v>
      </c>
      <c r="E21" s="53">
        <v>91</v>
      </c>
      <c r="F21" s="53">
        <v>92</v>
      </c>
      <c r="G21" s="53">
        <v>93</v>
      </c>
      <c r="H21" s="53">
        <v>94</v>
      </c>
      <c r="I21" s="53">
        <v>95</v>
      </c>
      <c r="J21" s="53" t="s">
        <v>21</v>
      </c>
    </row>
    <row r="22" spans="1:10" ht="25.5" x14ac:dyDescent="0.25">
      <c r="A22" s="54" t="s">
        <v>161</v>
      </c>
      <c r="B22" s="55">
        <v>17</v>
      </c>
      <c r="C22" s="55">
        <v>13</v>
      </c>
      <c r="D22" s="55">
        <v>10</v>
      </c>
      <c r="E22" s="55">
        <v>12</v>
      </c>
      <c r="F22" s="55">
        <v>16</v>
      </c>
      <c r="G22" s="55">
        <v>14</v>
      </c>
      <c r="H22" s="55">
        <v>11</v>
      </c>
      <c r="I22" s="55">
        <v>10</v>
      </c>
      <c r="J22" s="56">
        <v>103</v>
      </c>
    </row>
    <row r="23" spans="1:10" ht="25.5" x14ac:dyDescent="0.25">
      <c r="A23" s="57" t="s">
        <v>162</v>
      </c>
      <c r="B23" s="55" t="s">
        <v>163</v>
      </c>
      <c r="C23" s="55" t="s">
        <v>164</v>
      </c>
      <c r="D23" s="55" t="s">
        <v>165</v>
      </c>
      <c r="E23" s="55" t="s">
        <v>166</v>
      </c>
      <c r="F23" s="55" t="s">
        <v>167</v>
      </c>
      <c r="G23" s="55" t="s">
        <v>168</v>
      </c>
      <c r="H23" s="55" t="s">
        <v>169</v>
      </c>
      <c r="I23" s="55" t="s">
        <v>165</v>
      </c>
      <c r="J23" s="56" t="s">
        <v>170</v>
      </c>
    </row>
    <row r="24" spans="1:10" x14ac:dyDescent="0.25">
      <c r="A24" s="54" t="s">
        <v>171</v>
      </c>
      <c r="B24" s="55">
        <v>9698</v>
      </c>
      <c r="C24" s="55">
        <v>3557</v>
      </c>
      <c r="D24" s="55">
        <v>3569</v>
      </c>
      <c r="E24" s="55">
        <v>3601</v>
      </c>
      <c r="F24" s="55">
        <v>6262</v>
      </c>
      <c r="G24" s="55">
        <v>7231</v>
      </c>
      <c r="H24" s="55">
        <v>3679</v>
      </c>
      <c r="I24" s="55">
        <v>3013</v>
      </c>
      <c r="J24" s="56">
        <v>40610</v>
      </c>
    </row>
    <row r="25" spans="1:10" ht="25.5" x14ac:dyDescent="0.25">
      <c r="A25" s="57" t="s">
        <v>162</v>
      </c>
      <c r="B25" s="55" t="s">
        <v>172</v>
      </c>
      <c r="C25" s="55" t="s">
        <v>173</v>
      </c>
      <c r="D25" s="55" t="s">
        <v>174</v>
      </c>
      <c r="E25" s="55" t="s">
        <v>175</v>
      </c>
      <c r="F25" s="55" t="s">
        <v>176</v>
      </c>
      <c r="G25" s="55" t="s">
        <v>177</v>
      </c>
      <c r="H25" s="55" t="s">
        <v>178</v>
      </c>
      <c r="I25" s="55" t="s">
        <v>179</v>
      </c>
      <c r="J25" s="56" t="s">
        <v>180</v>
      </c>
    </row>
    <row r="28" spans="1:10" x14ac:dyDescent="0.25">
      <c r="A28" s="27">
        <v>2012</v>
      </c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52"/>
      <c r="B29" s="53">
        <v>75</v>
      </c>
      <c r="C29" s="53">
        <v>77</v>
      </c>
      <c r="D29" s="53">
        <v>78</v>
      </c>
      <c r="E29" s="53">
        <v>91</v>
      </c>
      <c r="F29" s="53">
        <v>92</v>
      </c>
      <c r="G29" s="53">
        <v>93</v>
      </c>
      <c r="H29" s="53">
        <v>94</v>
      </c>
      <c r="I29" s="53">
        <v>95</v>
      </c>
      <c r="J29" s="53" t="s">
        <v>21</v>
      </c>
    </row>
    <row r="30" spans="1:10" ht="25.5" x14ac:dyDescent="0.25">
      <c r="A30" s="54" t="s">
        <v>161</v>
      </c>
      <c r="B30" s="55">
        <v>18</v>
      </c>
      <c r="C30" s="55">
        <v>13</v>
      </c>
      <c r="D30" s="55">
        <v>10</v>
      </c>
      <c r="E30" s="55">
        <v>12</v>
      </c>
      <c r="F30" s="55">
        <v>16</v>
      </c>
      <c r="G30" s="55">
        <v>14</v>
      </c>
      <c r="H30" s="55">
        <v>11</v>
      </c>
      <c r="I30" s="55">
        <v>11</v>
      </c>
      <c r="J30" s="56">
        <v>105</v>
      </c>
    </row>
    <row r="31" spans="1:10" ht="25.5" x14ac:dyDescent="0.25">
      <c r="A31" s="57" t="s">
        <v>162</v>
      </c>
      <c r="B31" s="55" t="s">
        <v>181</v>
      </c>
      <c r="C31" s="55" t="s">
        <v>164</v>
      </c>
      <c r="D31" s="55" t="s">
        <v>165</v>
      </c>
      <c r="E31" s="55" t="s">
        <v>166</v>
      </c>
      <c r="F31" s="55" t="s">
        <v>167</v>
      </c>
      <c r="G31" s="55" t="s">
        <v>168</v>
      </c>
      <c r="H31" s="55" t="s">
        <v>169</v>
      </c>
      <c r="I31" s="55" t="s">
        <v>169</v>
      </c>
      <c r="J31" s="56" t="s">
        <v>182</v>
      </c>
    </row>
    <row r="32" spans="1:10" x14ac:dyDescent="0.25">
      <c r="A32" s="54" t="s">
        <v>171</v>
      </c>
      <c r="B32" s="55">
        <v>9543</v>
      </c>
      <c r="C32" s="55">
        <v>3335</v>
      </c>
      <c r="D32" s="55">
        <v>3553</v>
      </c>
      <c r="E32" s="55">
        <v>3529</v>
      </c>
      <c r="F32" s="55">
        <v>6124</v>
      </c>
      <c r="G32" s="55">
        <v>7228</v>
      </c>
      <c r="H32" s="55">
        <v>3760</v>
      </c>
      <c r="I32" s="55">
        <v>2820</v>
      </c>
      <c r="J32" s="56">
        <v>39892</v>
      </c>
    </row>
    <row r="33" spans="1:10" ht="25.5" x14ac:dyDescent="0.25">
      <c r="A33" s="57" t="s">
        <v>162</v>
      </c>
      <c r="B33" s="55" t="s">
        <v>189</v>
      </c>
      <c r="C33" s="55" t="s">
        <v>190</v>
      </c>
      <c r="D33" s="55" t="s">
        <v>191</v>
      </c>
      <c r="E33" s="55" t="s">
        <v>192</v>
      </c>
      <c r="F33" s="55" t="s">
        <v>193</v>
      </c>
      <c r="G33" s="55" t="s">
        <v>194</v>
      </c>
      <c r="H33" s="55" t="s">
        <v>195</v>
      </c>
      <c r="I33" s="55" t="s">
        <v>196</v>
      </c>
      <c r="J33" s="56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8"/>
  <sheetViews>
    <sheetView showGridLines="0" workbookViewId="0">
      <selection activeCell="Z6" sqref="Z6"/>
    </sheetView>
  </sheetViews>
  <sheetFormatPr baseColWidth="10" defaultRowHeight="15" x14ac:dyDescent="0.25"/>
  <sheetData>
    <row r="1" spans="1:25" x14ac:dyDescent="0.25">
      <c r="A1" s="13" t="s">
        <v>239</v>
      </c>
    </row>
    <row r="3" spans="1:25" s="7" customFormat="1" x14ac:dyDescent="0.25"/>
    <row r="4" spans="1:25" x14ac:dyDescent="0.25">
      <c r="A4" s="51" t="s">
        <v>36</v>
      </c>
    </row>
    <row r="5" spans="1:25" x14ac:dyDescent="0.25">
      <c r="A5" s="14" t="s">
        <v>205</v>
      </c>
      <c r="B5" s="63">
        <v>2009</v>
      </c>
      <c r="C5" s="64">
        <v>2010</v>
      </c>
      <c r="D5" s="64">
        <v>2011</v>
      </c>
      <c r="E5" s="64">
        <v>2012</v>
      </c>
      <c r="F5" s="65">
        <v>2013</v>
      </c>
      <c r="G5" s="65">
        <v>2014</v>
      </c>
      <c r="H5" s="66">
        <v>2015</v>
      </c>
    </row>
    <row r="6" spans="1:25" x14ac:dyDescent="0.25">
      <c r="A6" s="87" t="s">
        <v>206</v>
      </c>
      <c r="B6" s="67">
        <v>3972</v>
      </c>
      <c r="C6" s="68">
        <v>3814</v>
      </c>
      <c r="D6" s="69">
        <v>3772</v>
      </c>
      <c r="E6" s="69">
        <v>3692</v>
      </c>
      <c r="F6" s="28">
        <v>3752</v>
      </c>
      <c r="G6" s="28">
        <v>3834</v>
      </c>
      <c r="H6" s="71">
        <v>3380</v>
      </c>
      <c r="R6" s="113">
        <f>B6/B$18</f>
        <v>9.1505978298431129E-2</v>
      </c>
      <c r="S6" s="113">
        <f t="shared" ref="S6:X18" si="0">C6/C$18</f>
        <v>8.8662621754190207E-2</v>
      </c>
      <c r="T6" s="113">
        <f t="shared" si="0"/>
        <v>9.2096589105647386E-2</v>
      </c>
      <c r="U6" s="113">
        <f t="shared" si="0"/>
        <v>9.2549884688659378E-2</v>
      </c>
      <c r="V6" s="113">
        <f t="shared" si="0"/>
        <v>9.239103669047033E-2</v>
      </c>
      <c r="W6" s="113">
        <f t="shared" si="0"/>
        <v>9.9465573600373586E-2</v>
      </c>
      <c r="X6" s="113">
        <f>H6/H$18</f>
        <v>9.2420430930766712E-2</v>
      </c>
      <c r="Y6" s="7"/>
    </row>
    <row r="7" spans="1:25" x14ac:dyDescent="0.25">
      <c r="A7" s="88" t="s">
        <v>207</v>
      </c>
      <c r="B7" s="70">
        <v>3740</v>
      </c>
      <c r="C7" s="58">
        <v>3730</v>
      </c>
      <c r="D7" s="59">
        <v>3347</v>
      </c>
      <c r="E7" s="59">
        <v>3496</v>
      </c>
      <c r="F7" s="60">
        <v>3484</v>
      </c>
      <c r="G7" s="60">
        <v>3356</v>
      </c>
      <c r="H7" s="71">
        <v>3063</v>
      </c>
      <c r="R7" s="113">
        <f t="shared" ref="R7:R17" si="1">B7/B$18</f>
        <v>8.6161218236689929E-2</v>
      </c>
      <c r="S7" s="113">
        <f t="shared" si="0"/>
        <v>8.6709905386242653E-2</v>
      </c>
      <c r="T7" s="113">
        <f t="shared" si="0"/>
        <v>8.1719852528261347E-2</v>
      </c>
      <c r="U7" s="113">
        <f t="shared" si="0"/>
        <v>8.7636618870951574E-2</v>
      </c>
      <c r="V7" s="113">
        <f t="shared" si="0"/>
        <v>8.5791676926865304E-2</v>
      </c>
      <c r="W7" s="113">
        <f t="shared" si="0"/>
        <v>8.7064805686711974E-2</v>
      </c>
      <c r="X7" s="113">
        <f t="shared" si="0"/>
        <v>8.3752597615662255E-2</v>
      </c>
      <c r="Y7" s="7"/>
    </row>
    <row r="8" spans="1:25" x14ac:dyDescent="0.25">
      <c r="A8" s="88" t="s">
        <v>208</v>
      </c>
      <c r="B8" s="70">
        <v>4027</v>
      </c>
      <c r="C8" s="58">
        <v>4119</v>
      </c>
      <c r="D8" s="59">
        <v>3883</v>
      </c>
      <c r="E8" s="59">
        <v>3766</v>
      </c>
      <c r="F8" s="60">
        <v>3468</v>
      </c>
      <c r="G8" s="60">
        <v>3442</v>
      </c>
      <c r="H8" s="71">
        <v>3374</v>
      </c>
      <c r="R8" s="113">
        <f t="shared" si="1"/>
        <v>9.2773055037205981E-2</v>
      </c>
      <c r="S8" s="113">
        <f t="shared" si="0"/>
        <v>9.5752841899714072E-2</v>
      </c>
      <c r="T8" s="113">
        <f t="shared" si="0"/>
        <v>9.480674854115291E-2</v>
      </c>
      <c r="U8" s="113">
        <f t="shared" si="0"/>
        <v>9.4404893211671517E-2</v>
      </c>
      <c r="V8" s="113">
        <f t="shared" si="0"/>
        <v>8.5397685299187398E-2</v>
      </c>
      <c r="W8" s="113">
        <f t="shared" si="0"/>
        <v>8.9295906190006741E-2</v>
      </c>
      <c r="X8" s="113">
        <f t="shared" si="0"/>
        <v>9.225637099420321E-2</v>
      </c>
      <c r="Y8" s="7"/>
    </row>
    <row r="9" spans="1:25" x14ac:dyDescent="0.25">
      <c r="A9" s="88" t="s">
        <v>209</v>
      </c>
      <c r="B9" s="70">
        <v>3762</v>
      </c>
      <c r="C9" s="58">
        <v>3719</v>
      </c>
      <c r="D9" s="59">
        <v>3272</v>
      </c>
      <c r="E9" s="59">
        <v>3157</v>
      </c>
      <c r="F9" s="60">
        <v>3657</v>
      </c>
      <c r="G9" s="60">
        <v>3294</v>
      </c>
      <c r="H9" s="71">
        <v>3247</v>
      </c>
      <c r="R9" s="113">
        <f t="shared" si="1"/>
        <v>8.666804893219987E-2</v>
      </c>
      <c r="S9" s="113">
        <f t="shared" si="0"/>
        <v>8.6454192528535229E-2</v>
      </c>
      <c r="T9" s="113">
        <f t="shared" si="0"/>
        <v>7.9888663720487335E-2</v>
      </c>
      <c r="U9" s="113">
        <f t="shared" si="0"/>
        <v>7.9138674420936528E-2</v>
      </c>
      <c r="V9" s="113">
        <f t="shared" si="0"/>
        <v>9.0051711401132731E-2</v>
      </c>
      <c r="W9" s="113">
        <f t="shared" si="0"/>
        <v>8.545633788201111E-2</v>
      </c>
      <c r="X9" s="113">
        <f t="shared" si="0"/>
        <v>8.878376900360932E-2</v>
      </c>
      <c r="Y9" s="7"/>
    </row>
    <row r="10" spans="1:25" x14ac:dyDescent="0.25">
      <c r="A10" s="88" t="s">
        <v>210</v>
      </c>
      <c r="B10" s="70">
        <v>3612</v>
      </c>
      <c r="C10" s="58">
        <v>3470</v>
      </c>
      <c r="D10" s="59">
        <v>3870</v>
      </c>
      <c r="E10" s="59">
        <v>3188</v>
      </c>
      <c r="F10" s="60">
        <v>3307</v>
      </c>
      <c r="G10" s="60">
        <v>3284</v>
      </c>
      <c r="H10" s="71">
        <v>2685</v>
      </c>
      <c r="R10" s="113">
        <f t="shared" si="1"/>
        <v>8.3212385099177555E-2</v>
      </c>
      <c r="S10" s="113">
        <f t="shared" si="0"/>
        <v>8.0665783294976409E-2</v>
      </c>
      <c r="T10" s="113">
        <f t="shared" si="0"/>
        <v>9.4489342481138758E-2</v>
      </c>
      <c r="U10" s="113">
        <f t="shared" si="0"/>
        <v>7.9915772585982148E-2</v>
      </c>
      <c r="V10" s="113">
        <f t="shared" si="0"/>
        <v>8.1433144545678404E-2</v>
      </c>
      <c r="W10" s="113">
        <f t="shared" si="0"/>
        <v>8.5196907590930321E-2</v>
      </c>
      <c r="X10" s="113">
        <f t="shared" si="0"/>
        <v>7.3416821612162314E-2</v>
      </c>
      <c r="Y10" s="7"/>
    </row>
    <row r="11" spans="1:25" x14ac:dyDescent="0.25">
      <c r="A11" s="88" t="s">
        <v>211</v>
      </c>
      <c r="B11" s="70">
        <v>3836</v>
      </c>
      <c r="C11" s="58">
        <v>4060</v>
      </c>
      <c r="D11" s="59">
        <v>3402</v>
      </c>
      <c r="E11" s="59">
        <v>3682</v>
      </c>
      <c r="F11" s="60">
        <v>3708</v>
      </c>
      <c r="G11" s="60">
        <v>3229</v>
      </c>
      <c r="H11" s="71">
        <v>3476</v>
      </c>
      <c r="R11" s="113">
        <f t="shared" si="1"/>
        <v>8.8372843089824224E-2</v>
      </c>
      <c r="S11" s="113">
        <f t="shared" si="0"/>
        <v>9.4381291117465183E-2</v>
      </c>
      <c r="T11" s="113">
        <f t="shared" si="0"/>
        <v>8.3062724320628958E-2</v>
      </c>
      <c r="U11" s="113">
        <f t="shared" si="0"/>
        <v>9.2299207861225308E-2</v>
      </c>
      <c r="V11" s="113">
        <f t="shared" si="0"/>
        <v>9.1307559714356071E-2</v>
      </c>
      <c r="W11" s="113">
        <f t="shared" si="0"/>
        <v>8.3770040989985986E-2</v>
      </c>
      <c r="X11" s="113">
        <f t="shared" si="0"/>
        <v>9.5045389915782569E-2</v>
      </c>
      <c r="Y11" s="7"/>
    </row>
    <row r="12" spans="1:25" x14ac:dyDescent="0.25">
      <c r="A12" s="88" t="s">
        <v>212</v>
      </c>
      <c r="B12" s="70">
        <v>3722</v>
      </c>
      <c r="C12" s="58">
        <v>3524</v>
      </c>
      <c r="D12" s="59">
        <v>3179</v>
      </c>
      <c r="E12" s="59">
        <v>3311</v>
      </c>
      <c r="F12" s="60">
        <v>3537</v>
      </c>
      <c r="G12" s="60">
        <v>3236</v>
      </c>
      <c r="H12" s="71">
        <v>3064</v>
      </c>
      <c r="R12" s="113">
        <f t="shared" si="1"/>
        <v>8.574653857672726E-2</v>
      </c>
      <c r="S12" s="113">
        <f t="shared" si="0"/>
        <v>8.1921100960085549E-2</v>
      </c>
      <c r="T12" s="113">
        <f t="shared" si="0"/>
        <v>7.7617989598847567E-2</v>
      </c>
      <c r="U12" s="113">
        <f t="shared" si="0"/>
        <v>8.2999097563421234E-2</v>
      </c>
      <c r="V12" s="113">
        <f t="shared" si="0"/>
        <v>8.7096774193548387E-2</v>
      </c>
      <c r="W12" s="113">
        <f t="shared" si="0"/>
        <v>8.3951642193742543E-2</v>
      </c>
      <c r="X12" s="113">
        <f t="shared" si="0"/>
        <v>8.3779940938422837E-2</v>
      </c>
      <c r="Y12" s="7"/>
    </row>
    <row r="13" spans="1:25" x14ac:dyDescent="0.25">
      <c r="A13" s="88" t="s">
        <v>213</v>
      </c>
      <c r="B13" s="70">
        <v>2652</v>
      </c>
      <c r="C13" s="58">
        <v>2864</v>
      </c>
      <c r="D13" s="59">
        <v>2923</v>
      </c>
      <c r="E13" s="59">
        <v>2757</v>
      </c>
      <c r="F13" s="60">
        <v>2739</v>
      </c>
      <c r="G13" s="60">
        <v>2308</v>
      </c>
      <c r="H13" s="71">
        <v>2285</v>
      </c>
      <c r="R13" s="113">
        <f t="shared" si="1"/>
        <v>6.1096136567834684E-2</v>
      </c>
      <c r="S13" s="113">
        <f t="shared" si="0"/>
        <v>6.6578329497640462E-2</v>
      </c>
      <c r="T13" s="113">
        <f t="shared" si="0"/>
        <v>7.1367531801645623E-2</v>
      </c>
      <c r="U13" s="113">
        <f t="shared" si="0"/>
        <v>6.9111601323573649E-2</v>
      </c>
      <c r="V13" s="113">
        <f t="shared" si="0"/>
        <v>6.7446441763112527E-2</v>
      </c>
      <c r="W13" s="113">
        <f t="shared" si="0"/>
        <v>5.9876511181445546E-2</v>
      </c>
      <c r="X13" s="113">
        <f t="shared" si="0"/>
        <v>6.2479492507929564E-2</v>
      </c>
      <c r="Y13" s="7"/>
    </row>
    <row r="14" spans="1:25" x14ac:dyDescent="0.25">
      <c r="A14" s="88" t="s">
        <v>214</v>
      </c>
      <c r="B14" s="70">
        <v>3726</v>
      </c>
      <c r="C14" s="58">
        <v>3538</v>
      </c>
      <c r="D14" s="59">
        <v>3639</v>
      </c>
      <c r="E14" s="59">
        <v>3192</v>
      </c>
      <c r="F14" s="60">
        <v>3338</v>
      </c>
      <c r="G14" s="60">
        <v>3257</v>
      </c>
      <c r="H14" s="71">
        <v>3109</v>
      </c>
      <c r="R14" s="113">
        <f t="shared" si="1"/>
        <v>8.5838689612274519E-2</v>
      </c>
      <c r="S14" s="113">
        <f t="shared" si="0"/>
        <v>8.2246553688076804E-2</v>
      </c>
      <c r="T14" s="113">
        <f t="shared" si="0"/>
        <v>8.8849280953194817E-2</v>
      </c>
      <c r="U14" s="113">
        <f t="shared" si="0"/>
        <v>8.0016043316955776E-2</v>
      </c>
      <c r="V14" s="113">
        <f t="shared" si="0"/>
        <v>8.2196503324304365E-2</v>
      </c>
      <c r="W14" s="113">
        <f t="shared" si="0"/>
        <v>8.4496445805012199E-2</v>
      </c>
      <c r="X14" s="113">
        <f t="shared" si="0"/>
        <v>8.5010390462649021E-2</v>
      </c>
      <c r="Y14" s="7"/>
    </row>
    <row r="15" spans="1:25" x14ac:dyDescent="0.25">
      <c r="A15" s="88" t="s">
        <v>215</v>
      </c>
      <c r="B15" s="70">
        <v>3579</v>
      </c>
      <c r="C15" s="58">
        <v>3325</v>
      </c>
      <c r="D15" s="59">
        <v>3198</v>
      </c>
      <c r="E15" s="59">
        <v>3455</v>
      </c>
      <c r="F15" s="60">
        <v>3469</v>
      </c>
      <c r="G15" s="60">
        <v>3334</v>
      </c>
      <c r="H15" s="71">
        <v>2982</v>
      </c>
      <c r="R15" s="113">
        <f t="shared" si="1"/>
        <v>8.2452139055912643E-2</v>
      </c>
      <c r="S15" s="113">
        <f t="shared" si="0"/>
        <v>7.7295022897924073E-2</v>
      </c>
      <c r="T15" s="113">
        <f t="shared" si="0"/>
        <v>7.8081890763483652E-2</v>
      </c>
      <c r="U15" s="113">
        <f t="shared" si="0"/>
        <v>8.6608843878471869E-2</v>
      </c>
      <c r="V15" s="113">
        <f t="shared" si="0"/>
        <v>8.5422309775917263E-2</v>
      </c>
      <c r="W15" s="113">
        <f t="shared" si="0"/>
        <v>8.6494059046334254E-2</v>
      </c>
      <c r="X15" s="113">
        <f t="shared" si="0"/>
        <v>8.1537788472055131E-2</v>
      </c>
      <c r="Y15" s="7"/>
    </row>
    <row r="16" spans="1:25" x14ac:dyDescent="0.25">
      <c r="A16" s="88" t="s">
        <v>216</v>
      </c>
      <c r="B16" s="70">
        <v>3269</v>
      </c>
      <c r="C16" s="58">
        <v>3304</v>
      </c>
      <c r="D16" s="59">
        <v>3055</v>
      </c>
      <c r="E16" s="59">
        <v>3179</v>
      </c>
      <c r="F16" s="60">
        <v>3007</v>
      </c>
      <c r="G16" s="60">
        <v>2844</v>
      </c>
      <c r="H16" s="71">
        <v>2844</v>
      </c>
      <c r="R16" s="113">
        <f t="shared" si="1"/>
        <v>7.5310433800999832E-2</v>
      </c>
      <c r="S16" s="113">
        <f t="shared" si="0"/>
        <v>7.6806843805937192E-2</v>
      </c>
      <c r="T16" s="113">
        <f t="shared" si="0"/>
        <v>7.4590424103327876E-2</v>
      </c>
      <c r="U16" s="113">
        <f t="shared" si="0"/>
        <v>7.9690163441291484E-2</v>
      </c>
      <c r="V16" s="113">
        <f t="shared" si="0"/>
        <v>7.4045801526717553E-2</v>
      </c>
      <c r="W16" s="113">
        <f t="shared" si="0"/>
        <v>7.3781974783375712E-2</v>
      </c>
      <c r="X16" s="113">
        <f t="shared" si="0"/>
        <v>7.7764409931094833E-2</v>
      </c>
      <c r="Y16" s="7"/>
    </row>
    <row r="17" spans="1:25" x14ac:dyDescent="0.25">
      <c r="A17" s="89" t="s">
        <v>217</v>
      </c>
      <c r="B17" s="72">
        <v>3510</v>
      </c>
      <c r="C17" s="73">
        <v>3550</v>
      </c>
      <c r="D17" s="74">
        <v>3417</v>
      </c>
      <c r="E17" s="74">
        <v>3017</v>
      </c>
      <c r="F17" s="75">
        <v>3144</v>
      </c>
      <c r="G17" s="75">
        <v>3128</v>
      </c>
      <c r="H17" s="71">
        <v>3063</v>
      </c>
      <c r="R17" s="113">
        <f t="shared" si="1"/>
        <v>8.0862533692722366E-2</v>
      </c>
      <c r="S17" s="113">
        <f t="shared" si="0"/>
        <v>8.2525513169212167E-2</v>
      </c>
      <c r="T17" s="113">
        <f t="shared" si="0"/>
        <v>8.3428962082183755E-2</v>
      </c>
      <c r="U17" s="113">
        <f t="shared" si="0"/>
        <v>7.5629198836859521E-2</v>
      </c>
      <c r="V17" s="113">
        <f t="shared" si="0"/>
        <v>7.7419354838709681E-2</v>
      </c>
      <c r="W17" s="113">
        <f t="shared" si="0"/>
        <v>8.1149795050070042E-2</v>
      </c>
      <c r="X17" s="113">
        <f t="shared" si="0"/>
        <v>8.3752597615662255E-2</v>
      </c>
      <c r="Y17" s="7"/>
    </row>
    <row r="18" spans="1:25" x14ac:dyDescent="0.25">
      <c r="A18" s="62" t="s">
        <v>17</v>
      </c>
      <c r="B18" s="76">
        <v>43407</v>
      </c>
      <c r="C18" s="77">
        <v>43017</v>
      </c>
      <c r="D18" s="77">
        <v>40957</v>
      </c>
      <c r="E18" s="77">
        <v>39892</v>
      </c>
      <c r="F18" s="64">
        <v>40610</v>
      </c>
      <c r="G18" s="109">
        <v>38546</v>
      </c>
      <c r="H18" s="83">
        <v>36572</v>
      </c>
      <c r="R18" s="110">
        <f>B18/B$18</f>
        <v>1</v>
      </c>
      <c r="S18" s="110">
        <f t="shared" si="0"/>
        <v>1</v>
      </c>
      <c r="T18" s="110">
        <f t="shared" si="0"/>
        <v>1</v>
      </c>
      <c r="U18" s="110">
        <f t="shared" si="0"/>
        <v>1</v>
      </c>
      <c r="V18" s="110">
        <f t="shared" si="0"/>
        <v>1</v>
      </c>
      <c r="W18" s="110">
        <f t="shared" si="0"/>
        <v>1</v>
      </c>
      <c r="X18" s="110">
        <f>H18/H$18</f>
        <v>1</v>
      </c>
      <c r="Y18" s="7"/>
    </row>
    <row r="19" spans="1:25" x14ac:dyDescent="0.25">
      <c r="B19" s="30"/>
      <c r="C19" s="30"/>
      <c r="D19" s="30"/>
      <c r="E19" s="30"/>
      <c r="F19" s="30"/>
      <c r="G19" s="30"/>
    </row>
    <row r="20" spans="1:25" s="7" customFormat="1" x14ac:dyDescent="0.25">
      <c r="B20" s="30"/>
      <c r="C20" s="30"/>
      <c r="D20" s="30"/>
      <c r="E20" s="30"/>
      <c r="F20" s="30"/>
      <c r="G20" s="30"/>
    </row>
    <row r="21" spans="1:25" s="7" customFormat="1" x14ac:dyDescent="0.25">
      <c r="B21" s="30"/>
      <c r="C21" s="30"/>
      <c r="D21" s="30"/>
      <c r="E21" s="30"/>
      <c r="F21" s="30"/>
      <c r="G21" s="30"/>
    </row>
    <row r="22" spans="1:25" s="7" customFormat="1" x14ac:dyDescent="0.25">
      <c r="B22" s="30"/>
      <c r="C22" s="30"/>
      <c r="D22" s="30"/>
      <c r="E22" s="30"/>
      <c r="F22" s="30"/>
      <c r="G22" s="30"/>
    </row>
    <row r="23" spans="1:25" x14ac:dyDescent="0.25">
      <c r="B23" s="30"/>
      <c r="C23" s="30"/>
      <c r="D23" s="30"/>
      <c r="E23" s="30"/>
      <c r="F23" s="30"/>
      <c r="G23" s="30"/>
    </row>
    <row r="24" spans="1:25" x14ac:dyDescent="0.25">
      <c r="A24" s="27">
        <v>75</v>
      </c>
      <c r="B24" s="30"/>
      <c r="C24" s="30"/>
      <c r="D24" s="30"/>
      <c r="E24" s="30"/>
      <c r="F24" s="30"/>
      <c r="G24" s="30"/>
    </row>
    <row r="25" spans="1:25" x14ac:dyDescent="0.25">
      <c r="A25" s="14" t="s">
        <v>205</v>
      </c>
      <c r="B25" s="63">
        <v>2009</v>
      </c>
      <c r="C25" s="64">
        <v>2010</v>
      </c>
      <c r="D25" s="64">
        <v>2011</v>
      </c>
      <c r="E25" s="64">
        <v>2012</v>
      </c>
      <c r="F25" s="65">
        <v>2013</v>
      </c>
      <c r="G25" s="65">
        <v>2014</v>
      </c>
      <c r="H25" s="66">
        <v>2015</v>
      </c>
    </row>
    <row r="26" spans="1:25" x14ac:dyDescent="0.25">
      <c r="A26" s="87" t="s">
        <v>206</v>
      </c>
      <c r="B26" s="78">
        <v>916</v>
      </c>
      <c r="C26" s="79">
        <v>887</v>
      </c>
      <c r="D26" s="79">
        <v>890</v>
      </c>
      <c r="E26" s="79">
        <v>903</v>
      </c>
      <c r="F26" s="28">
        <v>916</v>
      </c>
      <c r="G26" s="28">
        <v>982</v>
      </c>
      <c r="H26" s="71">
        <v>873</v>
      </c>
    </row>
    <row r="27" spans="1:25" x14ac:dyDescent="0.25">
      <c r="A27" s="88" t="s">
        <v>207</v>
      </c>
      <c r="B27" s="80">
        <v>852</v>
      </c>
      <c r="C27" s="61">
        <v>866</v>
      </c>
      <c r="D27" s="61">
        <v>809</v>
      </c>
      <c r="E27" s="61">
        <v>723</v>
      </c>
      <c r="F27" s="60">
        <v>844</v>
      </c>
      <c r="G27" s="60">
        <v>757</v>
      </c>
      <c r="H27" s="71">
        <v>836</v>
      </c>
    </row>
    <row r="28" spans="1:25" x14ac:dyDescent="0.25">
      <c r="A28" s="88" t="s">
        <v>208</v>
      </c>
      <c r="B28" s="80">
        <v>901</v>
      </c>
      <c r="C28" s="61">
        <v>933</v>
      </c>
      <c r="D28" s="61">
        <v>914</v>
      </c>
      <c r="E28" s="61">
        <v>964</v>
      </c>
      <c r="F28" s="60">
        <v>804</v>
      </c>
      <c r="G28" s="60">
        <v>911</v>
      </c>
      <c r="H28" s="71">
        <v>855</v>
      </c>
    </row>
    <row r="29" spans="1:25" x14ac:dyDescent="0.25">
      <c r="A29" s="88" t="s">
        <v>209</v>
      </c>
      <c r="B29" s="80">
        <v>826</v>
      </c>
      <c r="C29" s="61">
        <v>840</v>
      </c>
      <c r="D29" s="61">
        <v>752</v>
      </c>
      <c r="E29" s="61">
        <v>740</v>
      </c>
      <c r="F29" s="60">
        <v>877</v>
      </c>
      <c r="G29" s="60">
        <v>815</v>
      </c>
      <c r="H29" s="71">
        <v>821</v>
      </c>
    </row>
    <row r="30" spans="1:25" x14ac:dyDescent="0.25">
      <c r="A30" s="88" t="s">
        <v>210</v>
      </c>
      <c r="B30" s="80">
        <v>827</v>
      </c>
      <c r="C30" s="61">
        <v>789</v>
      </c>
      <c r="D30" s="61">
        <v>931</v>
      </c>
      <c r="E30" s="61">
        <v>775</v>
      </c>
      <c r="F30" s="60">
        <v>760</v>
      </c>
      <c r="G30" s="60">
        <v>798</v>
      </c>
      <c r="H30" s="71">
        <v>643</v>
      </c>
    </row>
    <row r="31" spans="1:25" x14ac:dyDescent="0.25">
      <c r="A31" s="88" t="s">
        <v>211</v>
      </c>
      <c r="B31" s="80">
        <v>922</v>
      </c>
      <c r="C31" s="61">
        <v>897</v>
      </c>
      <c r="D31" s="61">
        <v>773</v>
      </c>
      <c r="E31" s="61">
        <v>920</v>
      </c>
      <c r="F31" s="60">
        <v>854</v>
      </c>
      <c r="G31" s="60">
        <v>828</v>
      </c>
      <c r="H31" s="71">
        <v>924</v>
      </c>
    </row>
    <row r="32" spans="1:25" x14ac:dyDescent="0.25">
      <c r="A32" s="88" t="s">
        <v>212</v>
      </c>
      <c r="B32" s="80">
        <v>854</v>
      </c>
      <c r="C32" s="61">
        <v>787</v>
      </c>
      <c r="D32" s="61">
        <v>814</v>
      </c>
      <c r="E32" s="61">
        <v>855</v>
      </c>
      <c r="F32" s="60">
        <v>909</v>
      </c>
      <c r="G32" s="60">
        <v>834</v>
      </c>
      <c r="H32" s="71">
        <v>843</v>
      </c>
    </row>
    <row r="33" spans="1:8" x14ac:dyDescent="0.25">
      <c r="A33" s="88" t="s">
        <v>213</v>
      </c>
      <c r="B33" s="80">
        <v>510</v>
      </c>
      <c r="C33" s="61">
        <v>539</v>
      </c>
      <c r="D33" s="61">
        <v>631</v>
      </c>
      <c r="E33" s="61">
        <v>584</v>
      </c>
      <c r="F33" s="60">
        <v>573</v>
      </c>
      <c r="G33" s="60">
        <v>521</v>
      </c>
      <c r="H33" s="71">
        <v>560</v>
      </c>
    </row>
    <row r="34" spans="1:8" x14ac:dyDescent="0.25">
      <c r="A34" s="88" t="s">
        <v>214</v>
      </c>
      <c r="B34" s="80">
        <v>759</v>
      </c>
      <c r="C34" s="61">
        <v>787</v>
      </c>
      <c r="D34" s="61">
        <v>926</v>
      </c>
      <c r="E34" s="61">
        <v>774</v>
      </c>
      <c r="F34" s="60">
        <v>816</v>
      </c>
      <c r="G34" s="60">
        <v>849</v>
      </c>
      <c r="H34" s="71">
        <v>790</v>
      </c>
    </row>
    <row r="35" spans="1:8" x14ac:dyDescent="0.25">
      <c r="A35" s="88" t="s">
        <v>215</v>
      </c>
      <c r="B35" s="80">
        <v>846</v>
      </c>
      <c r="C35" s="61">
        <v>731</v>
      </c>
      <c r="D35" s="61">
        <v>750</v>
      </c>
      <c r="E35" s="61">
        <v>831</v>
      </c>
      <c r="F35" s="60">
        <v>840</v>
      </c>
      <c r="G35" s="60">
        <v>891</v>
      </c>
      <c r="H35" s="71">
        <v>775</v>
      </c>
    </row>
    <row r="36" spans="1:8" x14ac:dyDescent="0.25">
      <c r="A36" s="88" t="s">
        <v>216</v>
      </c>
      <c r="B36" s="80">
        <v>734</v>
      </c>
      <c r="C36" s="61">
        <v>792</v>
      </c>
      <c r="D36" s="61">
        <v>691</v>
      </c>
      <c r="E36" s="61">
        <v>747</v>
      </c>
      <c r="F36" s="60">
        <v>736</v>
      </c>
      <c r="G36" s="60">
        <v>717</v>
      </c>
      <c r="H36" s="71">
        <v>724</v>
      </c>
    </row>
    <row r="37" spans="1:8" x14ac:dyDescent="0.25">
      <c r="A37" s="89" t="s">
        <v>217</v>
      </c>
      <c r="B37" s="81">
        <v>800</v>
      </c>
      <c r="C37" s="82">
        <v>829</v>
      </c>
      <c r="D37" s="82">
        <v>792</v>
      </c>
      <c r="E37" s="82">
        <v>727</v>
      </c>
      <c r="F37" s="75">
        <v>769</v>
      </c>
      <c r="G37" s="75">
        <v>814</v>
      </c>
      <c r="H37" s="71">
        <v>769</v>
      </c>
    </row>
    <row r="38" spans="1:8" x14ac:dyDescent="0.25">
      <c r="A38" s="62" t="s">
        <v>17</v>
      </c>
      <c r="B38" s="63">
        <v>9747</v>
      </c>
      <c r="C38" s="64">
        <v>9677</v>
      </c>
      <c r="D38" s="64">
        <v>9673</v>
      </c>
      <c r="E38" s="64">
        <v>9543</v>
      </c>
      <c r="F38" s="64">
        <v>9698</v>
      </c>
      <c r="G38" s="64">
        <f>SUM(G26:G37)</f>
        <v>9717</v>
      </c>
      <c r="H38" s="83">
        <v>9413</v>
      </c>
    </row>
    <row r="39" spans="1:8" x14ac:dyDescent="0.25">
      <c r="B39" s="30"/>
      <c r="C39" s="30"/>
      <c r="D39" s="30"/>
      <c r="E39" s="30"/>
      <c r="F39" s="30"/>
      <c r="G39" s="30"/>
    </row>
    <row r="40" spans="1:8" s="7" customFormat="1" x14ac:dyDescent="0.25">
      <c r="B40" s="30"/>
      <c r="C40" s="30"/>
      <c r="D40" s="30"/>
      <c r="E40" s="30"/>
      <c r="F40" s="30"/>
      <c r="G40" s="30"/>
    </row>
    <row r="41" spans="1:8" s="7" customFormat="1" x14ac:dyDescent="0.25">
      <c r="B41" s="30"/>
      <c r="C41" s="30"/>
      <c r="D41" s="30"/>
      <c r="E41" s="30"/>
      <c r="F41" s="30"/>
      <c r="G41" s="30"/>
    </row>
    <row r="42" spans="1:8" s="7" customFormat="1" x14ac:dyDescent="0.25">
      <c r="B42" s="30"/>
      <c r="C42" s="30"/>
      <c r="D42" s="30"/>
      <c r="E42" s="30"/>
      <c r="F42" s="30"/>
      <c r="G42" s="30"/>
    </row>
    <row r="43" spans="1:8" x14ac:dyDescent="0.25">
      <c r="B43" s="30"/>
      <c r="C43" s="30"/>
      <c r="D43" s="30"/>
      <c r="E43" s="30"/>
      <c r="F43" s="30"/>
      <c r="G43" s="30"/>
    </row>
    <row r="44" spans="1:8" x14ac:dyDescent="0.25">
      <c r="A44" s="27">
        <v>77</v>
      </c>
      <c r="B44" s="30"/>
      <c r="C44" s="30"/>
      <c r="D44" s="30"/>
      <c r="E44" s="30"/>
      <c r="F44" s="30"/>
      <c r="G44" s="30"/>
    </row>
    <row r="45" spans="1:8" x14ac:dyDescent="0.25">
      <c r="A45" s="14" t="s">
        <v>205</v>
      </c>
      <c r="B45" s="63">
        <v>2009</v>
      </c>
      <c r="C45" s="64">
        <v>2010</v>
      </c>
      <c r="D45" s="64">
        <v>2011</v>
      </c>
      <c r="E45" s="64">
        <v>2012</v>
      </c>
      <c r="F45" s="65">
        <v>2013</v>
      </c>
      <c r="G45" s="65">
        <v>2014</v>
      </c>
      <c r="H45" s="66">
        <v>2015</v>
      </c>
    </row>
    <row r="46" spans="1:8" x14ac:dyDescent="0.25">
      <c r="A46" s="87" t="s">
        <v>206</v>
      </c>
      <c r="B46" s="84">
        <v>360</v>
      </c>
      <c r="C46" s="79">
        <v>343</v>
      </c>
      <c r="D46" s="79">
        <v>306</v>
      </c>
      <c r="E46" s="79">
        <v>328</v>
      </c>
      <c r="F46" s="79">
        <v>322</v>
      </c>
      <c r="G46" s="28">
        <v>324</v>
      </c>
      <c r="H46" s="71">
        <v>249</v>
      </c>
    </row>
    <row r="47" spans="1:8" x14ac:dyDescent="0.25">
      <c r="A47" s="88" t="s">
        <v>207</v>
      </c>
      <c r="B47" s="85">
        <v>365</v>
      </c>
      <c r="C47" s="61">
        <v>312</v>
      </c>
      <c r="D47" s="61">
        <v>297</v>
      </c>
      <c r="E47" s="61">
        <v>285</v>
      </c>
      <c r="F47" s="61">
        <v>273</v>
      </c>
      <c r="G47" s="60">
        <v>276</v>
      </c>
      <c r="H47" s="71">
        <v>242</v>
      </c>
    </row>
    <row r="48" spans="1:8" x14ac:dyDescent="0.25">
      <c r="A48" s="88" t="s">
        <v>208</v>
      </c>
      <c r="B48" s="85">
        <v>343</v>
      </c>
      <c r="C48" s="61">
        <v>332</v>
      </c>
      <c r="D48" s="61">
        <v>325</v>
      </c>
      <c r="E48" s="61">
        <v>305</v>
      </c>
      <c r="F48" s="61">
        <v>308</v>
      </c>
      <c r="G48" s="60">
        <v>266</v>
      </c>
      <c r="H48" s="71">
        <v>259</v>
      </c>
    </row>
    <row r="49" spans="1:8" x14ac:dyDescent="0.25">
      <c r="A49" s="88" t="s">
        <v>209</v>
      </c>
      <c r="B49" s="85">
        <v>333</v>
      </c>
      <c r="C49" s="61">
        <v>320</v>
      </c>
      <c r="D49" s="61">
        <v>315</v>
      </c>
      <c r="E49" s="61">
        <v>249</v>
      </c>
      <c r="F49" s="61">
        <v>303</v>
      </c>
      <c r="G49" s="60">
        <v>264</v>
      </c>
      <c r="H49" s="71">
        <v>271</v>
      </c>
    </row>
    <row r="50" spans="1:8" x14ac:dyDescent="0.25">
      <c r="A50" s="88" t="s">
        <v>210</v>
      </c>
      <c r="B50" s="85">
        <v>360</v>
      </c>
      <c r="C50" s="61">
        <v>288</v>
      </c>
      <c r="D50" s="61">
        <v>338</v>
      </c>
      <c r="E50" s="61">
        <v>263</v>
      </c>
      <c r="F50" s="61">
        <v>296</v>
      </c>
      <c r="G50" s="60">
        <v>260</v>
      </c>
      <c r="H50" s="71">
        <v>198</v>
      </c>
    </row>
    <row r="51" spans="1:8" x14ac:dyDescent="0.25">
      <c r="A51" s="88" t="s">
        <v>211</v>
      </c>
      <c r="B51" s="85">
        <v>335</v>
      </c>
      <c r="C51" s="61">
        <v>357</v>
      </c>
      <c r="D51" s="61">
        <v>305</v>
      </c>
      <c r="E51" s="61">
        <v>293</v>
      </c>
      <c r="F51" s="61">
        <v>350</v>
      </c>
      <c r="G51" s="60">
        <v>253</v>
      </c>
      <c r="H51" s="71">
        <v>269</v>
      </c>
    </row>
    <row r="52" spans="1:8" x14ac:dyDescent="0.25">
      <c r="A52" s="88" t="s">
        <v>212</v>
      </c>
      <c r="B52" s="85">
        <v>313</v>
      </c>
      <c r="C52" s="61">
        <v>317</v>
      </c>
      <c r="D52" s="61">
        <v>239</v>
      </c>
      <c r="E52" s="61">
        <v>251</v>
      </c>
      <c r="F52" s="61">
        <v>293</v>
      </c>
      <c r="G52" s="60">
        <v>255</v>
      </c>
      <c r="H52" s="71">
        <v>251</v>
      </c>
    </row>
    <row r="53" spans="1:8" x14ac:dyDescent="0.25">
      <c r="A53" s="88" t="s">
        <v>213</v>
      </c>
      <c r="B53" s="85">
        <v>259</v>
      </c>
      <c r="C53" s="61">
        <v>284</v>
      </c>
      <c r="D53" s="61">
        <v>274</v>
      </c>
      <c r="E53" s="61">
        <v>253</v>
      </c>
      <c r="F53" s="61">
        <v>251</v>
      </c>
      <c r="G53" s="60">
        <v>176</v>
      </c>
      <c r="H53" s="71">
        <v>163</v>
      </c>
    </row>
    <row r="54" spans="1:8" x14ac:dyDescent="0.25">
      <c r="A54" s="88" t="s">
        <v>214</v>
      </c>
      <c r="B54" s="85">
        <v>317</v>
      </c>
      <c r="C54" s="61">
        <v>323</v>
      </c>
      <c r="D54" s="61">
        <v>335</v>
      </c>
      <c r="E54" s="61">
        <v>281</v>
      </c>
      <c r="F54" s="61">
        <v>298</v>
      </c>
      <c r="G54" s="60">
        <v>253</v>
      </c>
      <c r="H54" s="71">
        <v>243</v>
      </c>
    </row>
    <row r="55" spans="1:8" x14ac:dyDescent="0.25">
      <c r="A55" s="88" t="s">
        <v>215</v>
      </c>
      <c r="B55" s="85">
        <v>322</v>
      </c>
      <c r="C55" s="61">
        <v>316</v>
      </c>
      <c r="D55" s="61">
        <v>255</v>
      </c>
      <c r="E55" s="61">
        <v>319</v>
      </c>
      <c r="F55" s="61">
        <v>312</v>
      </c>
      <c r="G55" s="60">
        <v>275</v>
      </c>
      <c r="H55" s="71">
        <v>215</v>
      </c>
    </row>
    <row r="56" spans="1:8" x14ac:dyDescent="0.25">
      <c r="A56" s="88" t="s">
        <v>216</v>
      </c>
      <c r="B56" s="85">
        <v>287</v>
      </c>
      <c r="C56" s="61">
        <v>269</v>
      </c>
      <c r="D56" s="61">
        <v>220</v>
      </c>
      <c r="E56" s="61">
        <v>262</v>
      </c>
      <c r="F56" s="61">
        <v>260</v>
      </c>
      <c r="G56" s="60">
        <v>225</v>
      </c>
      <c r="H56" s="71">
        <v>205</v>
      </c>
    </row>
    <row r="57" spans="1:8" x14ac:dyDescent="0.25">
      <c r="A57" s="89" t="s">
        <v>217</v>
      </c>
      <c r="B57" s="86">
        <v>275</v>
      </c>
      <c r="C57" s="82">
        <v>313</v>
      </c>
      <c r="D57" s="82">
        <v>282</v>
      </c>
      <c r="E57" s="82">
        <v>246</v>
      </c>
      <c r="F57" s="82">
        <v>291</v>
      </c>
      <c r="G57" s="75">
        <v>242</v>
      </c>
      <c r="H57" s="71">
        <v>211</v>
      </c>
    </row>
    <row r="58" spans="1:8" x14ac:dyDescent="0.25">
      <c r="A58" s="62" t="s">
        <v>17</v>
      </c>
      <c r="B58" s="63">
        <v>3869</v>
      </c>
      <c r="C58" s="64">
        <v>3774</v>
      </c>
      <c r="D58" s="64">
        <v>3491</v>
      </c>
      <c r="E58" s="64">
        <v>3335</v>
      </c>
      <c r="F58" s="64">
        <v>3557</v>
      </c>
      <c r="G58" s="64">
        <f>SUM(G46:G57)</f>
        <v>3069</v>
      </c>
      <c r="H58" s="83">
        <v>2776</v>
      </c>
    </row>
    <row r="59" spans="1:8" x14ac:dyDescent="0.25">
      <c r="B59" s="30"/>
      <c r="C59" s="30"/>
      <c r="D59" s="30"/>
      <c r="E59" s="30"/>
      <c r="F59" s="30"/>
      <c r="G59" s="30"/>
    </row>
    <row r="60" spans="1:8" s="7" customFormat="1" x14ac:dyDescent="0.25">
      <c r="B60" s="30"/>
      <c r="C60" s="30"/>
      <c r="D60" s="30"/>
      <c r="E60" s="30"/>
      <c r="F60" s="30"/>
      <c r="G60" s="30"/>
    </row>
    <row r="61" spans="1:8" s="7" customFormat="1" x14ac:dyDescent="0.25">
      <c r="B61" s="30"/>
      <c r="C61" s="30"/>
      <c r="D61" s="30"/>
      <c r="E61" s="30"/>
      <c r="F61" s="30"/>
      <c r="G61" s="30"/>
    </row>
    <row r="62" spans="1:8" s="7" customFormat="1" x14ac:dyDescent="0.25">
      <c r="B62" s="30"/>
      <c r="C62" s="30"/>
      <c r="D62" s="30"/>
      <c r="E62" s="30"/>
      <c r="F62" s="30"/>
      <c r="G62" s="30"/>
    </row>
    <row r="63" spans="1:8" x14ac:dyDescent="0.25">
      <c r="B63" s="30"/>
      <c r="C63" s="30"/>
      <c r="D63" s="30"/>
      <c r="E63" s="30"/>
      <c r="F63" s="30"/>
      <c r="G63" s="30"/>
    </row>
    <row r="64" spans="1:8" x14ac:dyDescent="0.25">
      <c r="A64" s="27">
        <v>78</v>
      </c>
      <c r="B64" s="30"/>
      <c r="C64" s="30"/>
      <c r="D64" s="30"/>
      <c r="E64" s="30"/>
      <c r="F64" s="30"/>
      <c r="G64" s="30"/>
    </row>
    <row r="65" spans="1:8" x14ac:dyDescent="0.25">
      <c r="A65" s="14" t="s">
        <v>205</v>
      </c>
      <c r="B65" s="63">
        <v>2009</v>
      </c>
      <c r="C65" s="64">
        <v>2010</v>
      </c>
      <c r="D65" s="64">
        <v>2011</v>
      </c>
      <c r="E65" s="64">
        <v>2012</v>
      </c>
      <c r="F65" s="65">
        <v>2013</v>
      </c>
      <c r="G65" s="65">
        <v>2014</v>
      </c>
      <c r="H65" s="66">
        <v>2015</v>
      </c>
    </row>
    <row r="66" spans="1:8" x14ac:dyDescent="0.25">
      <c r="A66" s="87" t="s">
        <v>206</v>
      </c>
      <c r="B66" s="84">
        <v>328</v>
      </c>
      <c r="C66" s="79">
        <v>308</v>
      </c>
      <c r="D66" s="79">
        <v>322</v>
      </c>
      <c r="E66" s="79">
        <v>326</v>
      </c>
      <c r="F66" s="28">
        <v>311</v>
      </c>
      <c r="G66" s="28">
        <v>328</v>
      </c>
      <c r="H66" s="71">
        <v>297</v>
      </c>
    </row>
    <row r="67" spans="1:8" x14ac:dyDescent="0.25">
      <c r="A67" s="88" t="s">
        <v>207</v>
      </c>
      <c r="B67" s="85">
        <v>308</v>
      </c>
      <c r="C67" s="61">
        <v>295</v>
      </c>
      <c r="D67" s="61">
        <v>275</v>
      </c>
      <c r="E67" s="61">
        <v>317</v>
      </c>
      <c r="F67" s="60">
        <v>314</v>
      </c>
      <c r="G67" s="60">
        <v>321</v>
      </c>
      <c r="H67" s="71">
        <v>253</v>
      </c>
    </row>
    <row r="68" spans="1:8" x14ac:dyDescent="0.25">
      <c r="A68" s="88" t="s">
        <v>208</v>
      </c>
      <c r="B68" s="85">
        <v>305</v>
      </c>
      <c r="C68" s="61">
        <v>322</v>
      </c>
      <c r="D68" s="61">
        <v>346</v>
      </c>
      <c r="E68" s="61">
        <v>352</v>
      </c>
      <c r="F68" s="60">
        <v>317</v>
      </c>
      <c r="G68" s="60">
        <v>310</v>
      </c>
      <c r="H68" s="71">
        <v>296</v>
      </c>
    </row>
    <row r="69" spans="1:8" x14ac:dyDescent="0.25">
      <c r="A69" s="88" t="s">
        <v>209</v>
      </c>
      <c r="B69" s="85">
        <v>315</v>
      </c>
      <c r="C69" s="61">
        <v>311</v>
      </c>
      <c r="D69" s="61">
        <v>287</v>
      </c>
      <c r="E69" s="61">
        <v>281</v>
      </c>
      <c r="F69" s="60">
        <v>337</v>
      </c>
      <c r="G69" s="60">
        <v>271</v>
      </c>
      <c r="H69" s="71">
        <v>305</v>
      </c>
    </row>
    <row r="70" spans="1:8" x14ac:dyDescent="0.25">
      <c r="A70" s="88" t="s">
        <v>210</v>
      </c>
      <c r="B70" s="85">
        <v>285</v>
      </c>
      <c r="C70" s="61">
        <v>271</v>
      </c>
      <c r="D70" s="61">
        <v>341</v>
      </c>
      <c r="E70" s="61">
        <v>274</v>
      </c>
      <c r="F70" s="60">
        <v>310</v>
      </c>
      <c r="G70" s="60">
        <v>287</v>
      </c>
      <c r="H70" s="71">
        <v>270</v>
      </c>
    </row>
    <row r="71" spans="1:8" x14ac:dyDescent="0.25">
      <c r="A71" s="88" t="s">
        <v>211</v>
      </c>
      <c r="B71" s="85">
        <v>294</v>
      </c>
      <c r="C71" s="61">
        <v>338</v>
      </c>
      <c r="D71" s="61">
        <v>303</v>
      </c>
      <c r="E71" s="61">
        <v>329</v>
      </c>
      <c r="F71" s="60">
        <v>349</v>
      </c>
      <c r="G71" s="60">
        <v>274</v>
      </c>
      <c r="H71" s="71">
        <v>289</v>
      </c>
    </row>
    <row r="72" spans="1:8" x14ac:dyDescent="0.25">
      <c r="A72" s="88" t="s">
        <v>212</v>
      </c>
      <c r="B72" s="85">
        <v>324</v>
      </c>
      <c r="C72" s="61">
        <v>314</v>
      </c>
      <c r="D72" s="61">
        <v>275</v>
      </c>
      <c r="E72" s="61">
        <v>311</v>
      </c>
      <c r="F72" s="60">
        <v>303</v>
      </c>
      <c r="G72" s="60">
        <v>266</v>
      </c>
      <c r="H72" s="71">
        <v>232</v>
      </c>
    </row>
    <row r="73" spans="1:8" x14ac:dyDescent="0.25">
      <c r="A73" s="88" t="s">
        <v>213</v>
      </c>
      <c r="B73" s="85">
        <v>223</v>
      </c>
      <c r="C73" s="61">
        <v>238</v>
      </c>
      <c r="D73" s="61">
        <v>232</v>
      </c>
      <c r="E73" s="61">
        <v>256</v>
      </c>
      <c r="F73" s="60">
        <v>265</v>
      </c>
      <c r="G73" s="60">
        <v>200</v>
      </c>
      <c r="H73" s="71">
        <v>195</v>
      </c>
    </row>
    <row r="74" spans="1:8" x14ac:dyDescent="0.25">
      <c r="A74" s="88" t="s">
        <v>214</v>
      </c>
      <c r="B74" s="85">
        <v>293</v>
      </c>
      <c r="C74" s="61">
        <v>305</v>
      </c>
      <c r="D74" s="61">
        <v>310</v>
      </c>
      <c r="E74" s="61">
        <v>252</v>
      </c>
      <c r="F74" s="60">
        <v>273</v>
      </c>
      <c r="G74" s="60">
        <v>283</v>
      </c>
      <c r="H74" s="71">
        <v>290</v>
      </c>
    </row>
    <row r="75" spans="1:8" x14ac:dyDescent="0.25">
      <c r="A75" s="88" t="s">
        <v>215</v>
      </c>
      <c r="B75" s="85">
        <v>310</v>
      </c>
      <c r="C75" s="61">
        <v>276</v>
      </c>
      <c r="D75" s="61">
        <v>278</v>
      </c>
      <c r="E75" s="61">
        <v>296</v>
      </c>
      <c r="F75" s="60">
        <v>289</v>
      </c>
      <c r="G75" s="60">
        <v>312</v>
      </c>
      <c r="H75" s="71">
        <v>248</v>
      </c>
    </row>
    <row r="76" spans="1:8" x14ac:dyDescent="0.25">
      <c r="A76" s="88" t="s">
        <v>216</v>
      </c>
      <c r="B76" s="85">
        <v>253</v>
      </c>
      <c r="C76" s="61">
        <v>265</v>
      </c>
      <c r="D76" s="61">
        <v>276</v>
      </c>
      <c r="E76" s="61">
        <v>286</v>
      </c>
      <c r="F76" s="60">
        <v>233</v>
      </c>
      <c r="G76" s="60">
        <v>223</v>
      </c>
      <c r="H76" s="71">
        <v>243</v>
      </c>
    </row>
    <row r="77" spans="1:8" x14ac:dyDescent="0.25">
      <c r="A77" s="89" t="s">
        <v>217</v>
      </c>
      <c r="B77" s="86">
        <v>291</v>
      </c>
      <c r="C77" s="82">
        <v>327</v>
      </c>
      <c r="D77" s="82">
        <v>326</v>
      </c>
      <c r="E77" s="82">
        <v>273</v>
      </c>
      <c r="F77" s="75">
        <v>268</v>
      </c>
      <c r="G77" s="75">
        <v>294</v>
      </c>
      <c r="H77" s="71">
        <v>283</v>
      </c>
    </row>
    <row r="78" spans="1:8" x14ac:dyDescent="0.25">
      <c r="A78" s="62" t="s">
        <v>17</v>
      </c>
      <c r="B78" s="63">
        <v>3529</v>
      </c>
      <c r="C78" s="64">
        <v>3570</v>
      </c>
      <c r="D78" s="64">
        <v>3571</v>
      </c>
      <c r="E78" s="64">
        <v>3553</v>
      </c>
      <c r="F78" s="64">
        <v>3569</v>
      </c>
      <c r="G78" s="64">
        <f>SUM(G66:G77)</f>
        <v>3369</v>
      </c>
      <c r="H78" s="83">
        <v>3201</v>
      </c>
    </row>
    <row r="79" spans="1:8" x14ac:dyDescent="0.25">
      <c r="B79" s="30"/>
      <c r="C79" s="30"/>
      <c r="D79" s="30"/>
      <c r="E79" s="30"/>
      <c r="F79" s="30"/>
      <c r="G79" s="30"/>
    </row>
    <row r="80" spans="1:8" s="7" customFormat="1" x14ac:dyDescent="0.25">
      <c r="B80" s="30"/>
      <c r="C80" s="30"/>
      <c r="D80" s="30"/>
      <c r="E80" s="30"/>
      <c r="F80" s="30"/>
      <c r="G80" s="30"/>
    </row>
    <row r="81" spans="1:8" s="7" customFormat="1" x14ac:dyDescent="0.25">
      <c r="B81" s="30"/>
      <c r="C81" s="30"/>
      <c r="D81" s="30"/>
      <c r="E81" s="30"/>
      <c r="F81" s="30"/>
      <c r="G81" s="30"/>
    </row>
    <row r="82" spans="1:8" s="7" customFormat="1" x14ac:dyDescent="0.25">
      <c r="B82" s="30"/>
      <c r="C82" s="30"/>
      <c r="D82" s="30"/>
      <c r="E82" s="30"/>
      <c r="F82" s="30"/>
      <c r="G82" s="30"/>
    </row>
    <row r="83" spans="1:8" x14ac:dyDescent="0.25">
      <c r="B83" s="30"/>
      <c r="C83" s="30"/>
      <c r="D83" s="30"/>
      <c r="E83" s="30"/>
      <c r="F83" s="30"/>
      <c r="G83" s="30"/>
    </row>
    <row r="84" spans="1:8" x14ac:dyDescent="0.25">
      <c r="A84" s="27">
        <v>91</v>
      </c>
      <c r="B84" s="30"/>
      <c r="C84" s="30"/>
      <c r="D84" s="30"/>
      <c r="E84" s="30"/>
      <c r="F84" s="30"/>
      <c r="G84" s="30"/>
    </row>
    <row r="85" spans="1:8" x14ac:dyDescent="0.25">
      <c r="A85" s="14" t="s">
        <v>205</v>
      </c>
      <c r="B85" s="63">
        <v>2009</v>
      </c>
      <c r="C85" s="64">
        <v>2010</v>
      </c>
      <c r="D85" s="64">
        <v>2011</v>
      </c>
      <c r="E85" s="64">
        <v>2012</v>
      </c>
      <c r="F85" s="65">
        <v>2013</v>
      </c>
      <c r="G85" s="65">
        <v>2014</v>
      </c>
      <c r="H85" s="83">
        <v>2015</v>
      </c>
    </row>
    <row r="86" spans="1:8" x14ac:dyDescent="0.25">
      <c r="A86" s="87" t="s">
        <v>206</v>
      </c>
      <c r="B86" s="84">
        <v>380</v>
      </c>
      <c r="C86" s="79">
        <v>391</v>
      </c>
      <c r="D86" s="79">
        <v>326</v>
      </c>
      <c r="E86" s="79">
        <v>316</v>
      </c>
      <c r="F86" s="28">
        <v>360</v>
      </c>
      <c r="G86" s="28">
        <v>351</v>
      </c>
      <c r="H86" s="71">
        <v>313</v>
      </c>
    </row>
    <row r="87" spans="1:8" x14ac:dyDescent="0.25">
      <c r="A87" s="88" t="s">
        <v>207</v>
      </c>
      <c r="B87" s="85">
        <v>370</v>
      </c>
      <c r="C87" s="61">
        <v>332</v>
      </c>
      <c r="D87" s="61">
        <v>309</v>
      </c>
      <c r="E87" s="61">
        <v>334</v>
      </c>
      <c r="F87" s="60">
        <v>306</v>
      </c>
      <c r="G87" s="60">
        <v>309</v>
      </c>
      <c r="H87" s="71">
        <v>279</v>
      </c>
    </row>
    <row r="88" spans="1:8" x14ac:dyDescent="0.25">
      <c r="A88" s="88" t="s">
        <v>208</v>
      </c>
      <c r="B88" s="85">
        <v>349</v>
      </c>
      <c r="C88" s="61">
        <v>415</v>
      </c>
      <c r="D88" s="61">
        <v>311</v>
      </c>
      <c r="E88" s="61">
        <v>304</v>
      </c>
      <c r="F88" s="60">
        <v>299</v>
      </c>
      <c r="G88" s="60">
        <v>313</v>
      </c>
      <c r="H88" s="71">
        <v>307</v>
      </c>
    </row>
    <row r="89" spans="1:8" x14ac:dyDescent="0.25">
      <c r="A89" s="88" t="s">
        <v>209</v>
      </c>
      <c r="B89" s="85">
        <v>333</v>
      </c>
      <c r="C89" s="61">
        <v>330</v>
      </c>
      <c r="D89" s="61">
        <v>235</v>
      </c>
      <c r="E89" s="61">
        <v>283</v>
      </c>
      <c r="F89" s="60">
        <v>324</v>
      </c>
      <c r="G89" s="60">
        <v>335</v>
      </c>
      <c r="H89" s="71">
        <v>276</v>
      </c>
    </row>
    <row r="90" spans="1:8" x14ac:dyDescent="0.25">
      <c r="A90" s="88" t="s">
        <v>210</v>
      </c>
      <c r="B90" s="85">
        <v>348</v>
      </c>
      <c r="C90" s="61">
        <v>290</v>
      </c>
      <c r="D90" s="61">
        <v>346</v>
      </c>
      <c r="E90" s="61">
        <v>284</v>
      </c>
      <c r="F90" s="60">
        <v>291</v>
      </c>
      <c r="G90" s="60">
        <v>310</v>
      </c>
      <c r="H90" s="71">
        <v>263</v>
      </c>
    </row>
    <row r="91" spans="1:8" x14ac:dyDescent="0.25">
      <c r="A91" s="88" t="s">
        <v>211</v>
      </c>
      <c r="B91" s="85">
        <v>349</v>
      </c>
      <c r="C91" s="61">
        <v>356</v>
      </c>
      <c r="D91" s="61">
        <v>280</v>
      </c>
      <c r="E91" s="61">
        <v>328</v>
      </c>
      <c r="F91" s="60">
        <v>343</v>
      </c>
      <c r="G91" s="60">
        <v>293</v>
      </c>
      <c r="H91" s="71">
        <v>343</v>
      </c>
    </row>
    <row r="92" spans="1:8" x14ac:dyDescent="0.25">
      <c r="A92" s="88" t="s">
        <v>212</v>
      </c>
      <c r="B92" s="85">
        <v>362</v>
      </c>
      <c r="C92" s="61">
        <v>299</v>
      </c>
      <c r="D92" s="61">
        <v>297</v>
      </c>
      <c r="E92" s="61">
        <v>270</v>
      </c>
      <c r="F92" s="60">
        <v>317</v>
      </c>
      <c r="G92" s="60">
        <v>287</v>
      </c>
      <c r="H92" s="71">
        <v>289</v>
      </c>
    </row>
    <row r="93" spans="1:8" x14ac:dyDescent="0.25">
      <c r="A93" s="88" t="s">
        <v>213</v>
      </c>
      <c r="B93" s="85">
        <v>275</v>
      </c>
      <c r="C93" s="61">
        <v>277</v>
      </c>
      <c r="D93" s="61">
        <v>272</v>
      </c>
      <c r="E93" s="61">
        <v>241</v>
      </c>
      <c r="F93" s="60">
        <v>263</v>
      </c>
      <c r="G93" s="60">
        <v>242</v>
      </c>
      <c r="H93" s="71">
        <v>207</v>
      </c>
    </row>
    <row r="94" spans="1:8" x14ac:dyDescent="0.25">
      <c r="A94" s="88" t="s">
        <v>214</v>
      </c>
      <c r="B94" s="85">
        <v>372</v>
      </c>
      <c r="C94" s="61">
        <v>307</v>
      </c>
      <c r="D94" s="61">
        <v>302</v>
      </c>
      <c r="E94" s="61">
        <v>289</v>
      </c>
      <c r="F94" s="60">
        <v>279</v>
      </c>
      <c r="G94" s="60">
        <v>298</v>
      </c>
      <c r="H94" s="71">
        <v>285</v>
      </c>
    </row>
    <row r="95" spans="1:8" x14ac:dyDescent="0.25">
      <c r="A95" s="88" t="s">
        <v>215</v>
      </c>
      <c r="B95" s="85">
        <v>307</v>
      </c>
      <c r="C95" s="61">
        <v>289</v>
      </c>
      <c r="D95" s="61">
        <v>281</v>
      </c>
      <c r="E95" s="61">
        <v>320</v>
      </c>
      <c r="F95" s="60">
        <v>272</v>
      </c>
      <c r="G95" s="60">
        <v>281</v>
      </c>
      <c r="H95" s="71">
        <v>254</v>
      </c>
    </row>
    <row r="96" spans="1:8" x14ac:dyDescent="0.25">
      <c r="A96" s="88" t="s">
        <v>216</v>
      </c>
      <c r="B96" s="85">
        <v>315</v>
      </c>
      <c r="C96" s="61">
        <v>304</v>
      </c>
      <c r="D96" s="61">
        <v>269</v>
      </c>
      <c r="E96" s="61">
        <v>283</v>
      </c>
      <c r="F96" s="60">
        <v>258</v>
      </c>
      <c r="G96" s="60">
        <v>264</v>
      </c>
      <c r="H96" s="71">
        <v>271</v>
      </c>
    </row>
    <row r="97" spans="1:8" x14ac:dyDescent="0.25">
      <c r="A97" s="89" t="s">
        <v>217</v>
      </c>
      <c r="B97" s="86">
        <v>323</v>
      </c>
      <c r="C97" s="82">
        <v>327</v>
      </c>
      <c r="D97" s="82">
        <v>307</v>
      </c>
      <c r="E97" s="82">
        <v>277</v>
      </c>
      <c r="F97" s="75">
        <v>289</v>
      </c>
      <c r="G97" s="75">
        <v>302</v>
      </c>
      <c r="H97" s="71">
        <v>278</v>
      </c>
    </row>
    <row r="98" spans="1:8" x14ac:dyDescent="0.25">
      <c r="A98" s="62" t="s">
        <v>17</v>
      </c>
      <c r="B98" s="63">
        <v>4083</v>
      </c>
      <c r="C98" s="64">
        <v>3917</v>
      </c>
      <c r="D98" s="64">
        <v>3535</v>
      </c>
      <c r="E98" s="64">
        <v>3529</v>
      </c>
      <c r="F98" s="64">
        <v>3601</v>
      </c>
      <c r="G98" s="64">
        <f>SUM(G86:G97)</f>
        <v>3585</v>
      </c>
      <c r="H98" s="83">
        <v>3365</v>
      </c>
    </row>
    <row r="99" spans="1:8" x14ac:dyDescent="0.25">
      <c r="B99" s="30"/>
      <c r="C99" s="30"/>
      <c r="D99" s="30"/>
      <c r="E99" s="30"/>
      <c r="F99" s="30"/>
      <c r="G99" s="30"/>
    </row>
    <row r="100" spans="1:8" s="7" customFormat="1" x14ac:dyDescent="0.25">
      <c r="B100" s="30"/>
      <c r="C100" s="30"/>
      <c r="D100" s="30"/>
      <c r="E100" s="30"/>
      <c r="F100" s="30"/>
      <c r="G100" s="30"/>
    </row>
    <row r="101" spans="1:8" s="7" customFormat="1" x14ac:dyDescent="0.25">
      <c r="B101" s="30"/>
      <c r="C101" s="30"/>
      <c r="D101" s="30"/>
      <c r="E101" s="30"/>
      <c r="F101" s="30"/>
      <c r="G101" s="30"/>
    </row>
    <row r="102" spans="1:8" s="7" customFormat="1" x14ac:dyDescent="0.25">
      <c r="B102" s="30"/>
      <c r="C102" s="30"/>
      <c r="D102" s="30"/>
      <c r="E102" s="30"/>
      <c r="F102" s="30"/>
      <c r="G102" s="30"/>
    </row>
    <row r="103" spans="1:8" x14ac:dyDescent="0.25">
      <c r="B103" s="30"/>
      <c r="C103" s="30"/>
      <c r="D103" s="30"/>
      <c r="E103" s="30"/>
      <c r="F103" s="30"/>
      <c r="G103" s="30"/>
    </row>
    <row r="104" spans="1:8" x14ac:dyDescent="0.25">
      <c r="A104" s="27">
        <v>92</v>
      </c>
      <c r="B104" s="30"/>
      <c r="C104" s="30"/>
      <c r="D104" s="30"/>
      <c r="E104" s="30"/>
      <c r="F104" s="30"/>
      <c r="G104" s="30"/>
    </row>
    <row r="105" spans="1:8" x14ac:dyDescent="0.25">
      <c r="A105" s="14" t="s">
        <v>205</v>
      </c>
      <c r="B105" s="63">
        <v>2009</v>
      </c>
      <c r="C105" s="64">
        <v>2010</v>
      </c>
      <c r="D105" s="64">
        <v>2011</v>
      </c>
      <c r="E105" s="64">
        <v>2012</v>
      </c>
      <c r="F105" s="65">
        <v>2013</v>
      </c>
      <c r="G105" s="65">
        <v>2014</v>
      </c>
      <c r="H105" s="83">
        <v>2015</v>
      </c>
    </row>
    <row r="106" spans="1:8" x14ac:dyDescent="0.25">
      <c r="A106" s="87" t="s">
        <v>206</v>
      </c>
      <c r="B106" s="84">
        <v>586</v>
      </c>
      <c r="C106" s="79">
        <v>520</v>
      </c>
      <c r="D106" s="79">
        <v>545</v>
      </c>
      <c r="E106" s="79">
        <v>569</v>
      </c>
      <c r="F106" s="28">
        <v>585</v>
      </c>
      <c r="G106" s="28">
        <v>584</v>
      </c>
      <c r="H106" s="71">
        <v>497</v>
      </c>
    </row>
    <row r="107" spans="1:8" x14ac:dyDescent="0.25">
      <c r="A107" s="88" t="s">
        <v>207</v>
      </c>
      <c r="B107" s="85">
        <v>550</v>
      </c>
      <c r="C107" s="61">
        <v>539</v>
      </c>
      <c r="D107" s="61">
        <v>539</v>
      </c>
      <c r="E107" s="61">
        <v>566</v>
      </c>
      <c r="F107" s="60">
        <v>556</v>
      </c>
      <c r="G107" s="60">
        <v>504</v>
      </c>
      <c r="H107" s="71">
        <v>459</v>
      </c>
    </row>
    <row r="108" spans="1:8" x14ac:dyDescent="0.25">
      <c r="A108" s="88" t="s">
        <v>208</v>
      </c>
      <c r="B108" s="85">
        <v>625</v>
      </c>
      <c r="C108" s="61">
        <v>587</v>
      </c>
      <c r="D108" s="61">
        <v>621</v>
      </c>
      <c r="E108" s="61">
        <v>582</v>
      </c>
      <c r="F108" s="60">
        <v>572</v>
      </c>
      <c r="G108" s="60">
        <v>525</v>
      </c>
      <c r="H108" s="71">
        <v>513</v>
      </c>
    </row>
    <row r="109" spans="1:8" x14ac:dyDescent="0.25">
      <c r="A109" s="88" t="s">
        <v>209</v>
      </c>
      <c r="B109" s="85">
        <v>536</v>
      </c>
      <c r="C109" s="61">
        <v>563</v>
      </c>
      <c r="D109" s="61">
        <v>522</v>
      </c>
      <c r="E109" s="61">
        <v>503</v>
      </c>
      <c r="F109" s="60">
        <v>542</v>
      </c>
      <c r="G109" s="60">
        <v>508</v>
      </c>
      <c r="H109" s="71">
        <v>500</v>
      </c>
    </row>
    <row r="110" spans="1:8" x14ac:dyDescent="0.25">
      <c r="A110" s="88" t="s">
        <v>210</v>
      </c>
      <c r="B110" s="85">
        <v>531</v>
      </c>
      <c r="C110" s="61">
        <v>536</v>
      </c>
      <c r="D110" s="61">
        <v>615</v>
      </c>
      <c r="E110" s="61">
        <v>509</v>
      </c>
      <c r="F110" s="60">
        <v>517</v>
      </c>
      <c r="G110" s="60">
        <v>497</v>
      </c>
      <c r="H110" s="71">
        <v>407</v>
      </c>
    </row>
    <row r="111" spans="1:8" x14ac:dyDescent="0.25">
      <c r="A111" s="88" t="s">
        <v>211</v>
      </c>
      <c r="B111" s="85">
        <v>572</v>
      </c>
      <c r="C111" s="61">
        <v>621</v>
      </c>
      <c r="D111" s="61">
        <v>525</v>
      </c>
      <c r="E111" s="61">
        <v>520</v>
      </c>
      <c r="F111" s="60">
        <v>577</v>
      </c>
      <c r="G111" s="60">
        <v>478</v>
      </c>
      <c r="H111" s="71">
        <v>465</v>
      </c>
    </row>
    <row r="112" spans="1:8" x14ac:dyDescent="0.25">
      <c r="A112" s="88" t="s">
        <v>212</v>
      </c>
      <c r="B112" s="85">
        <v>593</v>
      </c>
      <c r="C112" s="61">
        <v>531</v>
      </c>
      <c r="D112" s="61">
        <v>491</v>
      </c>
      <c r="E112" s="61">
        <v>518</v>
      </c>
      <c r="F112" s="60">
        <v>522</v>
      </c>
      <c r="G112" s="60">
        <v>470</v>
      </c>
      <c r="H112" s="71">
        <v>403</v>
      </c>
    </row>
    <row r="113" spans="1:8" x14ac:dyDescent="0.25">
      <c r="A113" s="88" t="s">
        <v>213</v>
      </c>
      <c r="B113" s="85">
        <v>354</v>
      </c>
      <c r="C113" s="61">
        <v>450</v>
      </c>
      <c r="D113" s="61">
        <v>439</v>
      </c>
      <c r="E113" s="61">
        <v>406</v>
      </c>
      <c r="F113" s="60">
        <v>389</v>
      </c>
      <c r="G113" s="60">
        <v>319</v>
      </c>
      <c r="H113" s="71">
        <v>297</v>
      </c>
    </row>
    <row r="114" spans="1:8" x14ac:dyDescent="0.25">
      <c r="A114" s="88" t="s">
        <v>214</v>
      </c>
      <c r="B114" s="85">
        <v>596</v>
      </c>
      <c r="C114" s="61">
        <v>562</v>
      </c>
      <c r="D114" s="61">
        <v>532</v>
      </c>
      <c r="E114" s="61">
        <v>493</v>
      </c>
      <c r="F114" s="60">
        <v>496</v>
      </c>
      <c r="G114" s="60">
        <v>478</v>
      </c>
      <c r="H114" s="71">
        <v>455</v>
      </c>
    </row>
    <row r="115" spans="1:8" x14ac:dyDescent="0.25">
      <c r="A115" s="88" t="s">
        <v>215</v>
      </c>
      <c r="B115" s="85">
        <v>507</v>
      </c>
      <c r="C115" s="61">
        <v>514</v>
      </c>
      <c r="D115" s="61">
        <v>478</v>
      </c>
      <c r="E115" s="61">
        <v>505</v>
      </c>
      <c r="F115" s="60">
        <v>549</v>
      </c>
      <c r="G115" s="60">
        <v>477</v>
      </c>
      <c r="H115" s="71">
        <v>414</v>
      </c>
    </row>
    <row r="116" spans="1:8" x14ac:dyDescent="0.25">
      <c r="A116" s="88" t="s">
        <v>216</v>
      </c>
      <c r="B116" s="85">
        <v>444</v>
      </c>
      <c r="C116" s="61">
        <v>501</v>
      </c>
      <c r="D116" s="61">
        <v>497</v>
      </c>
      <c r="E116" s="61">
        <v>500</v>
      </c>
      <c r="F116" s="60">
        <v>479</v>
      </c>
      <c r="G116" s="60">
        <v>417</v>
      </c>
      <c r="H116" s="71">
        <v>433</v>
      </c>
    </row>
    <row r="117" spans="1:8" x14ac:dyDescent="0.25">
      <c r="A117" s="89" t="s">
        <v>217</v>
      </c>
      <c r="B117" s="86">
        <v>577</v>
      </c>
      <c r="C117" s="82">
        <v>546</v>
      </c>
      <c r="D117" s="82">
        <v>523</v>
      </c>
      <c r="E117" s="82">
        <v>453</v>
      </c>
      <c r="F117" s="75">
        <v>478</v>
      </c>
      <c r="G117" s="75">
        <v>472</v>
      </c>
      <c r="H117" s="71">
        <v>422</v>
      </c>
    </row>
    <row r="118" spans="1:8" x14ac:dyDescent="0.25">
      <c r="A118" s="62" t="s">
        <v>17</v>
      </c>
      <c r="B118" s="63">
        <v>6471</v>
      </c>
      <c r="C118" s="64">
        <v>6470</v>
      </c>
      <c r="D118" s="64">
        <v>6327</v>
      </c>
      <c r="E118" s="64">
        <v>6124</v>
      </c>
      <c r="F118" s="64">
        <v>6262</v>
      </c>
      <c r="G118" s="64">
        <f>SUM(G106:G117)</f>
        <v>5729</v>
      </c>
      <c r="H118" s="83">
        <v>5265</v>
      </c>
    </row>
    <row r="119" spans="1:8" x14ac:dyDescent="0.25">
      <c r="B119" s="30"/>
      <c r="C119" s="30"/>
      <c r="D119" s="30"/>
      <c r="E119" s="30"/>
      <c r="F119" s="30"/>
      <c r="G119" s="30"/>
    </row>
    <row r="120" spans="1:8" s="7" customFormat="1" x14ac:dyDescent="0.25">
      <c r="B120" s="30"/>
      <c r="C120" s="30"/>
      <c r="D120" s="30"/>
      <c r="E120" s="30"/>
      <c r="F120" s="30"/>
      <c r="G120" s="30"/>
    </row>
    <row r="121" spans="1:8" s="7" customFormat="1" x14ac:dyDescent="0.25">
      <c r="B121" s="30"/>
      <c r="C121" s="30"/>
      <c r="D121" s="30"/>
      <c r="E121" s="30"/>
      <c r="F121" s="30"/>
      <c r="G121" s="30"/>
    </row>
    <row r="122" spans="1:8" s="7" customFormat="1" x14ac:dyDescent="0.25">
      <c r="B122" s="30"/>
      <c r="C122" s="30"/>
      <c r="D122" s="30"/>
      <c r="E122" s="30"/>
      <c r="F122" s="30"/>
      <c r="G122" s="30"/>
    </row>
    <row r="123" spans="1:8" x14ac:dyDescent="0.25">
      <c r="B123" s="30"/>
      <c r="C123" s="30"/>
      <c r="D123" s="30"/>
      <c r="E123" s="30"/>
      <c r="F123" s="30"/>
      <c r="G123" s="30"/>
    </row>
    <row r="124" spans="1:8" x14ac:dyDescent="0.25">
      <c r="A124" s="27">
        <v>93</v>
      </c>
      <c r="B124" s="30"/>
      <c r="C124" s="30"/>
      <c r="D124" s="30"/>
      <c r="E124" s="30"/>
      <c r="F124" s="30"/>
      <c r="G124" s="30"/>
    </row>
    <row r="125" spans="1:8" x14ac:dyDescent="0.25">
      <c r="A125" s="14" t="s">
        <v>205</v>
      </c>
      <c r="B125" s="63">
        <v>2009</v>
      </c>
      <c r="C125" s="64">
        <v>2010</v>
      </c>
      <c r="D125" s="64">
        <v>2011</v>
      </c>
      <c r="E125" s="64">
        <v>2012</v>
      </c>
      <c r="F125" s="65">
        <v>2013</v>
      </c>
      <c r="G125" s="65">
        <v>2014</v>
      </c>
      <c r="H125" s="66">
        <v>2015</v>
      </c>
    </row>
    <row r="126" spans="1:8" x14ac:dyDescent="0.25">
      <c r="A126" s="87" t="s">
        <v>206</v>
      </c>
      <c r="B126" s="84">
        <v>702</v>
      </c>
      <c r="C126" s="79">
        <v>708</v>
      </c>
      <c r="D126" s="79">
        <v>713</v>
      </c>
      <c r="E126" s="79">
        <v>621</v>
      </c>
      <c r="F126" s="28">
        <v>654</v>
      </c>
      <c r="G126" s="28">
        <v>652</v>
      </c>
      <c r="H126" s="71">
        <v>582</v>
      </c>
    </row>
    <row r="127" spans="1:8" x14ac:dyDescent="0.25">
      <c r="A127" s="88" t="s">
        <v>207</v>
      </c>
      <c r="B127" s="85">
        <v>657</v>
      </c>
      <c r="C127" s="61">
        <v>725</v>
      </c>
      <c r="D127" s="61">
        <v>532</v>
      </c>
      <c r="E127" s="61">
        <v>648</v>
      </c>
      <c r="F127" s="60">
        <v>637</v>
      </c>
      <c r="G127" s="60">
        <v>655</v>
      </c>
      <c r="H127" s="71">
        <v>510</v>
      </c>
    </row>
    <row r="128" spans="1:8" x14ac:dyDescent="0.25">
      <c r="A128" s="88" t="s">
        <v>208</v>
      </c>
      <c r="B128" s="85">
        <v>792</v>
      </c>
      <c r="C128" s="61">
        <v>808</v>
      </c>
      <c r="D128" s="61">
        <v>662</v>
      </c>
      <c r="E128" s="61">
        <v>650</v>
      </c>
      <c r="F128" s="60">
        <v>601</v>
      </c>
      <c r="G128" s="60">
        <v>566</v>
      </c>
      <c r="H128" s="71">
        <v>567</v>
      </c>
    </row>
    <row r="129" spans="1:8" x14ac:dyDescent="0.25">
      <c r="A129" s="88" t="s">
        <v>209</v>
      </c>
      <c r="B129" s="85">
        <v>736</v>
      </c>
      <c r="C129" s="61">
        <v>699</v>
      </c>
      <c r="D129" s="61">
        <v>593</v>
      </c>
      <c r="E129" s="61">
        <v>558</v>
      </c>
      <c r="F129" s="60">
        <v>658</v>
      </c>
      <c r="G129" s="60">
        <v>549</v>
      </c>
      <c r="H129" s="71">
        <v>508</v>
      </c>
    </row>
    <row r="130" spans="1:8" x14ac:dyDescent="0.25">
      <c r="A130" s="88" t="s">
        <v>210</v>
      </c>
      <c r="B130" s="85">
        <v>668</v>
      </c>
      <c r="C130" s="61">
        <v>676</v>
      </c>
      <c r="D130" s="61">
        <v>679</v>
      </c>
      <c r="E130" s="61">
        <v>543</v>
      </c>
      <c r="F130" s="60">
        <v>596</v>
      </c>
      <c r="G130" s="60">
        <v>567</v>
      </c>
      <c r="H130" s="71">
        <v>444</v>
      </c>
    </row>
    <row r="131" spans="1:8" x14ac:dyDescent="0.25">
      <c r="A131" s="88" t="s">
        <v>211</v>
      </c>
      <c r="B131" s="85">
        <v>765</v>
      </c>
      <c r="C131" s="61">
        <v>784</v>
      </c>
      <c r="D131" s="61">
        <v>654</v>
      </c>
      <c r="E131" s="61">
        <v>686</v>
      </c>
      <c r="F131" s="60">
        <v>621</v>
      </c>
      <c r="G131" s="60">
        <v>566</v>
      </c>
      <c r="H131" s="71">
        <v>622</v>
      </c>
    </row>
    <row r="132" spans="1:8" x14ac:dyDescent="0.25">
      <c r="A132" s="88" t="s">
        <v>212</v>
      </c>
      <c r="B132" s="85">
        <v>676</v>
      </c>
      <c r="C132" s="61">
        <v>653</v>
      </c>
      <c r="D132" s="61">
        <v>556</v>
      </c>
      <c r="E132" s="61">
        <v>566</v>
      </c>
      <c r="F132" s="60">
        <v>615</v>
      </c>
      <c r="G132" s="60">
        <v>569</v>
      </c>
      <c r="H132" s="71">
        <v>533</v>
      </c>
    </row>
    <row r="133" spans="1:8" x14ac:dyDescent="0.25">
      <c r="A133" s="88" t="s">
        <v>213</v>
      </c>
      <c r="B133" s="85">
        <v>573</v>
      </c>
      <c r="C133" s="61">
        <v>615</v>
      </c>
      <c r="D133" s="61">
        <v>553</v>
      </c>
      <c r="E133" s="61">
        <v>515</v>
      </c>
      <c r="F133" s="60">
        <v>497</v>
      </c>
      <c r="G133" s="60">
        <v>479</v>
      </c>
      <c r="H133" s="71">
        <v>422</v>
      </c>
    </row>
    <row r="134" spans="1:8" x14ac:dyDescent="0.25">
      <c r="A134" s="88" t="s">
        <v>214</v>
      </c>
      <c r="B134" s="85">
        <v>717</v>
      </c>
      <c r="C134" s="61">
        <v>653</v>
      </c>
      <c r="D134" s="61">
        <v>667</v>
      </c>
      <c r="E134" s="61">
        <v>606</v>
      </c>
      <c r="F134" s="60">
        <v>598</v>
      </c>
      <c r="G134" s="60">
        <v>573</v>
      </c>
      <c r="H134" s="71">
        <v>541</v>
      </c>
    </row>
    <row r="135" spans="1:8" x14ac:dyDescent="0.25">
      <c r="A135" s="88" t="s">
        <v>215</v>
      </c>
      <c r="B135" s="85">
        <v>678</v>
      </c>
      <c r="C135" s="61">
        <v>637</v>
      </c>
      <c r="D135" s="61">
        <v>593</v>
      </c>
      <c r="E135" s="61">
        <v>616</v>
      </c>
      <c r="F135" s="60">
        <v>632</v>
      </c>
      <c r="G135" s="60">
        <v>603</v>
      </c>
      <c r="H135" s="71">
        <v>538</v>
      </c>
    </row>
    <row r="136" spans="1:8" x14ac:dyDescent="0.25">
      <c r="A136" s="88" t="s">
        <v>216</v>
      </c>
      <c r="B136" s="85">
        <v>656</v>
      </c>
      <c r="C136" s="61">
        <v>586</v>
      </c>
      <c r="D136" s="61">
        <v>564</v>
      </c>
      <c r="E136" s="61">
        <v>620</v>
      </c>
      <c r="F136" s="60">
        <v>560</v>
      </c>
      <c r="G136" s="60">
        <v>519</v>
      </c>
      <c r="H136" s="71">
        <v>476</v>
      </c>
    </row>
    <row r="137" spans="1:8" x14ac:dyDescent="0.25">
      <c r="A137" s="89" t="s">
        <v>217</v>
      </c>
      <c r="B137" s="86">
        <v>623</v>
      </c>
      <c r="C137" s="82">
        <v>629</v>
      </c>
      <c r="D137" s="82">
        <v>628</v>
      </c>
      <c r="E137" s="82">
        <v>599</v>
      </c>
      <c r="F137" s="75">
        <v>562</v>
      </c>
      <c r="G137" s="75">
        <v>504</v>
      </c>
      <c r="H137" s="71">
        <v>550</v>
      </c>
    </row>
    <row r="138" spans="1:8" x14ac:dyDescent="0.25">
      <c r="A138" s="62" t="s">
        <v>17</v>
      </c>
      <c r="B138" s="63">
        <v>8243</v>
      </c>
      <c r="C138" s="64">
        <v>8173</v>
      </c>
      <c r="D138" s="64">
        <v>7394</v>
      </c>
      <c r="E138" s="64">
        <v>7228</v>
      </c>
      <c r="F138" s="64">
        <v>7231</v>
      </c>
      <c r="G138" s="64">
        <f>SUM(G126:G137)</f>
        <v>6802</v>
      </c>
      <c r="H138" s="83">
        <v>6293</v>
      </c>
    </row>
    <row r="139" spans="1:8" x14ac:dyDescent="0.25">
      <c r="B139" s="30"/>
      <c r="C139" s="30"/>
      <c r="D139" s="30"/>
      <c r="E139" s="30"/>
      <c r="F139" s="30"/>
      <c r="G139" s="30"/>
    </row>
    <row r="140" spans="1:8" s="7" customFormat="1" x14ac:dyDescent="0.25">
      <c r="B140" s="30"/>
      <c r="C140" s="30"/>
      <c r="D140" s="30"/>
      <c r="E140" s="30"/>
      <c r="F140" s="30"/>
      <c r="G140" s="30"/>
    </row>
    <row r="141" spans="1:8" s="7" customFormat="1" x14ac:dyDescent="0.25">
      <c r="B141" s="30"/>
      <c r="C141" s="30"/>
      <c r="D141" s="30"/>
      <c r="E141" s="30"/>
      <c r="F141" s="30"/>
      <c r="G141" s="30"/>
    </row>
    <row r="142" spans="1:8" s="7" customFormat="1" x14ac:dyDescent="0.25">
      <c r="B142" s="30"/>
      <c r="C142" s="30"/>
      <c r="D142" s="30"/>
      <c r="E142" s="30"/>
      <c r="F142" s="30"/>
      <c r="G142" s="30"/>
    </row>
    <row r="143" spans="1:8" x14ac:dyDescent="0.25">
      <c r="B143" s="30"/>
      <c r="C143" s="30"/>
      <c r="D143" s="30"/>
      <c r="E143" s="30"/>
      <c r="F143" s="30"/>
      <c r="G143" s="30"/>
    </row>
    <row r="144" spans="1:8" x14ac:dyDescent="0.25">
      <c r="A144" s="27">
        <v>94</v>
      </c>
      <c r="B144" s="30"/>
      <c r="C144" s="30"/>
      <c r="D144" s="30"/>
      <c r="E144" s="30"/>
      <c r="F144" s="30"/>
      <c r="G144" s="30"/>
    </row>
    <row r="145" spans="1:8" x14ac:dyDescent="0.25">
      <c r="A145" s="14" t="s">
        <v>205</v>
      </c>
      <c r="B145" s="63">
        <v>2009</v>
      </c>
      <c r="C145" s="64">
        <v>2010</v>
      </c>
      <c r="D145" s="64">
        <v>2011</v>
      </c>
      <c r="E145" s="64">
        <v>2012</v>
      </c>
      <c r="F145" s="65">
        <v>2013</v>
      </c>
      <c r="G145" s="65">
        <v>2014</v>
      </c>
      <c r="H145" s="66">
        <v>2015</v>
      </c>
    </row>
    <row r="146" spans="1:8" x14ac:dyDescent="0.25">
      <c r="A146" s="87" t="s">
        <v>206</v>
      </c>
      <c r="B146" s="84">
        <v>403</v>
      </c>
      <c r="C146" s="79">
        <v>360</v>
      </c>
      <c r="D146" s="79">
        <v>375</v>
      </c>
      <c r="E146" s="79">
        <v>357</v>
      </c>
      <c r="F146" s="28">
        <v>353</v>
      </c>
      <c r="G146" s="28">
        <v>319</v>
      </c>
      <c r="H146" s="71">
        <v>268</v>
      </c>
    </row>
    <row r="147" spans="1:8" x14ac:dyDescent="0.25">
      <c r="A147" s="88" t="s">
        <v>207</v>
      </c>
      <c r="B147" s="85">
        <v>361</v>
      </c>
      <c r="C147" s="61">
        <v>377</v>
      </c>
      <c r="D147" s="61">
        <v>354</v>
      </c>
      <c r="E147" s="61">
        <v>360</v>
      </c>
      <c r="F147" s="60">
        <v>324</v>
      </c>
      <c r="G147" s="60">
        <v>277</v>
      </c>
      <c r="H147" s="71">
        <v>225</v>
      </c>
    </row>
    <row r="148" spans="1:8" x14ac:dyDescent="0.25">
      <c r="A148" s="88" t="s">
        <v>208</v>
      </c>
      <c r="B148" s="85">
        <v>396</v>
      </c>
      <c r="C148" s="61">
        <v>390</v>
      </c>
      <c r="D148" s="61">
        <v>382</v>
      </c>
      <c r="E148" s="61">
        <v>329</v>
      </c>
      <c r="F148" s="60">
        <v>307</v>
      </c>
      <c r="G148" s="60">
        <v>279</v>
      </c>
      <c r="H148" s="71">
        <v>298</v>
      </c>
    </row>
    <row r="149" spans="1:8" x14ac:dyDescent="0.25">
      <c r="A149" s="88" t="s">
        <v>209</v>
      </c>
      <c r="B149" s="85">
        <v>359</v>
      </c>
      <c r="C149" s="61">
        <v>348</v>
      </c>
      <c r="D149" s="61">
        <v>329</v>
      </c>
      <c r="E149" s="61">
        <v>305</v>
      </c>
      <c r="F149" s="60">
        <v>361</v>
      </c>
      <c r="G149" s="60">
        <v>293</v>
      </c>
      <c r="H149" s="71">
        <v>276</v>
      </c>
    </row>
    <row r="150" spans="1:8" x14ac:dyDescent="0.25">
      <c r="A150" s="88" t="s">
        <v>210</v>
      </c>
      <c r="B150" s="85">
        <v>320</v>
      </c>
      <c r="C150" s="61">
        <v>346</v>
      </c>
      <c r="D150" s="61">
        <v>377</v>
      </c>
      <c r="E150" s="61">
        <v>312</v>
      </c>
      <c r="F150" s="60">
        <v>315</v>
      </c>
      <c r="G150" s="60">
        <v>287</v>
      </c>
      <c r="H150" s="71">
        <v>214</v>
      </c>
    </row>
    <row r="151" spans="1:8" x14ac:dyDescent="0.25">
      <c r="A151" s="88" t="s">
        <v>211</v>
      </c>
      <c r="B151" s="85">
        <v>327</v>
      </c>
      <c r="C151" s="61">
        <v>401</v>
      </c>
      <c r="D151" s="61">
        <v>317</v>
      </c>
      <c r="E151" s="61">
        <v>358</v>
      </c>
      <c r="F151" s="60">
        <v>332</v>
      </c>
      <c r="G151" s="60">
        <v>266</v>
      </c>
      <c r="H151" s="71">
        <v>280</v>
      </c>
    </row>
    <row r="152" spans="1:8" x14ac:dyDescent="0.25">
      <c r="A152" s="88" t="s">
        <v>212</v>
      </c>
      <c r="B152" s="85">
        <v>306</v>
      </c>
      <c r="C152" s="61">
        <v>362</v>
      </c>
      <c r="D152" s="61">
        <v>295</v>
      </c>
      <c r="E152" s="61">
        <v>290</v>
      </c>
      <c r="F152" s="60">
        <v>302</v>
      </c>
      <c r="G152" s="60">
        <v>282</v>
      </c>
      <c r="H152" s="71">
        <v>213</v>
      </c>
    </row>
    <row r="153" spans="1:8" x14ac:dyDescent="0.25">
      <c r="A153" s="88" t="s">
        <v>213</v>
      </c>
      <c r="B153" s="85">
        <v>257</v>
      </c>
      <c r="C153" s="61">
        <v>248</v>
      </c>
      <c r="D153" s="61">
        <v>299</v>
      </c>
      <c r="E153" s="61">
        <v>286</v>
      </c>
      <c r="F153" s="60">
        <v>268</v>
      </c>
      <c r="G153" s="60">
        <v>166</v>
      </c>
      <c r="H153" s="71">
        <v>179</v>
      </c>
    </row>
    <row r="154" spans="1:8" x14ac:dyDescent="0.25">
      <c r="A154" s="88" t="s">
        <v>214</v>
      </c>
      <c r="B154" s="85">
        <v>381</v>
      </c>
      <c r="C154" s="61">
        <v>340</v>
      </c>
      <c r="D154" s="61">
        <v>326</v>
      </c>
      <c r="E154" s="61">
        <v>286</v>
      </c>
      <c r="F154" s="60">
        <v>310</v>
      </c>
      <c r="G154" s="60">
        <v>264</v>
      </c>
      <c r="H154" s="71">
        <v>244</v>
      </c>
    </row>
    <row r="155" spans="1:8" x14ac:dyDescent="0.25">
      <c r="A155" s="88" t="s">
        <v>215</v>
      </c>
      <c r="B155" s="85">
        <v>356</v>
      </c>
      <c r="C155" s="61">
        <v>301</v>
      </c>
      <c r="D155" s="61">
        <v>310</v>
      </c>
      <c r="E155" s="61">
        <v>333</v>
      </c>
      <c r="F155" s="60">
        <v>302</v>
      </c>
      <c r="G155" s="60">
        <v>237</v>
      </c>
      <c r="H155" s="71">
        <v>257</v>
      </c>
    </row>
    <row r="156" spans="1:8" x14ac:dyDescent="0.25">
      <c r="A156" s="88" t="s">
        <v>216</v>
      </c>
      <c r="B156" s="85">
        <v>345</v>
      </c>
      <c r="C156" s="61">
        <v>320</v>
      </c>
      <c r="D156" s="61">
        <v>319</v>
      </c>
      <c r="E156" s="61">
        <v>282</v>
      </c>
      <c r="F156" s="60">
        <v>244</v>
      </c>
      <c r="G156" s="60">
        <v>224</v>
      </c>
      <c r="H156" s="71">
        <v>205</v>
      </c>
    </row>
    <row r="157" spans="1:8" x14ac:dyDescent="0.25">
      <c r="A157" s="89" t="s">
        <v>217</v>
      </c>
      <c r="B157" s="86">
        <v>328</v>
      </c>
      <c r="C157" s="82">
        <v>283</v>
      </c>
      <c r="D157" s="82">
        <v>316</v>
      </c>
      <c r="E157" s="82">
        <v>262</v>
      </c>
      <c r="F157" s="75">
        <v>261</v>
      </c>
      <c r="G157" s="75">
        <v>242</v>
      </c>
      <c r="H157" s="71">
        <v>240</v>
      </c>
    </row>
    <row r="158" spans="1:8" x14ac:dyDescent="0.25">
      <c r="A158" s="62" t="s">
        <v>17</v>
      </c>
      <c r="B158" s="63">
        <v>4139</v>
      </c>
      <c r="C158" s="64">
        <v>4076</v>
      </c>
      <c r="D158" s="64">
        <v>3999</v>
      </c>
      <c r="E158" s="64">
        <v>3760</v>
      </c>
      <c r="F158" s="64">
        <v>3679</v>
      </c>
      <c r="G158" s="64">
        <f>SUM(G146:G157)</f>
        <v>3136</v>
      </c>
      <c r="H158" s="83">
        <v>2899</v>
      </c>
    </row>
    <row r="159" spans="1:8" x14ac:dyDescent="0.25">
      <c r="B159" s="30"/>
      <c r="C159" s="30"/>
      <c r="D159" s="30"/>
      <c r="E159" s="30"/>
      <c r="F159" s="30"/>
      <c r="G159" s="30"/>
    </row>
    <row r="160" spans="1:8" s="7" customFormat="1" x14ac:dyDescent="0.25">
      <c r="B160" s="30"/>
      <c r="C160" s="30"/>
      <c r="D160" s="30"/>
      <c r="E160" s="30"/>
      <c r="F160" s="30"/>
      <c r="G160" s="30"/>
    </row>
    <row r="161" spans="1:8" s="7" customFormat="1" x14ac:dyDescent="0.25">
      <c r="B161" s="30"/>
      <c r="C161" s="30"/>
      <c r="D161" s="30"/>
      <c r="E161" s="30"/>
      <c r="F161" s="30"/>
      <c r="G161" s="30"/>
    </row>
    <row r="162" spans="1:8" s="7" customFormat="1" x14ac:dyDescent="0.25">
      <c r="B162" s="30"/>
      <c r="C162" s="30"/>
      <c r="D162" s="30"/>
      <c r="E162" s="30"/>
      <c r="F162" s="30"/>
      <c r="G162" s="30"/>
    </row>
    <row r="163" spans="1:8" x14ac:dyDescent="0.25">
      <c r="B163" s="30"/>
      <c r="C163" s="30"/>
      <c r="D163" s="30"/>
      <c r="E163" s="30"/>
      <c r="F163" s="30"/>
      <c r="G163" s="30"/>
    </row>
    <row r="164" spans="1:8" x14ac:dyDescent="0.25">
      <c r="A164" s="27">
        <v>95</v>
      </c>
      <c r="B164" s="30"/>
      <c r="C164" s="30"/>
      <c r="D164" s="30"/>
      <c r="E164" s="30"/>
      <c r="F164" s="30"/>
      <c r="G164" s="30"/>
    </row>
    <row r="165" spans="1:8" x14ac:dyDescent="0.25">
      <c r="A165" s="14" t="s">
        <v>205</v>
      </c>
      <c r="B165" s="63">
        <v>2009</v>
      </c>
      <c r="C165" s="64">
        <v>2010</v>
      </c>
      <c r="D165" s="64">
        <v>2011</v>
      </c>
      <c r="E165" s="64">
        <v>2012</v>
      </c>
      <c r="F165" s="65">
        <v>2013</v>
      </c>
      <c r="G165" s="65">
        <v>2014</v>
      </c>
      <c r="H165" s="66">
        <v>2015</v>
      </c>
    </row>
    <row r="166" spans="1:8" x14ac:dyDescent="0.25">
      <c r="A166" s="87" t="s">
        <v>206</v>
      </c>
      <c r="B166" s="84">
        <v>297</v>
      </c>
      <c r="C166" s="79">
        <v>297</v>
      </c>
      <c r="D166" s="79">
        <v>295</v>
      </c>
      <c r="E166" s="79">
        <v>272</v>
      </c>
      <c r="F166" s="28">
        <v>251</v>
      </c>
      <c r="G166" s="28">
        <v>294</v>
      </c>
      <c r="H166" s="71">
        <v>301</v>
      </c>
    </row>
    <row r="167" spans="1:8" x14ac:dyDescent="0.25">
      <c r="A167" s="88" t="s">
        <v>207</v>
      </c>
      <c r="B167" s="85">
        <v>277</v>
      </c>
      <c r="C167" s="61">
        <v>284</v>
      </c>
      <c r="D167" s="61">
        <v>232</v>
      </c>
      <c r="E167" s="61">
        <v>263</v>
      </c>
      <c r="F167" s="60">
        <v>230</v>
      </c>
      <c r="G167" s="60">
        <v>257</v>
      </c>
      <c r="H167" s="71">
        <v>259</v>
      </c>
    </row>
    <row r="168" spans="1:8" x14ac:dyDescent="0.25">
      <c r="A168" s="88" t="s">
        <v>208</v>
      </c>
      <c r="B168" s="85">
        <v>316</v>
      </c>
      <c r="C168" s="61">
        <v>332</v>
      </c>
      <c r="D168" s="61">
        <v>322</v>
      </c>
      <c r="E168" s="61">
        <v>280</v>
      </c>
      <c r="F168" s="60">
        <v>260</v>
      </c>
      <c r="G168" s="60">
        <v>272</v>
      </c>
      <c r="H168" s="71">
        <v>279</v>
      </c>
    </row>
    <row r="169" spans="1:8" x14ac:dyDescent="0.25">
      <c r="A169" s="88" t="s">
        <v>209</v>
      </c>
      <c r="B169" s="85">
        <v>324</v>
      </c>
      <c r="C169" s="61">
        <v>308</v>
      </c>
      <c r="D169" s="61">
        <v>239</v>
      </c>
      <c r="E169" s="61">
        <v>238</v>
      </c>
      <c r="F169" s="60">
        <v>255</v>
      </c>
      <c r="G169" s="60">
        <v>259</v>
      </c>
      <c r="H169" s="71">
        <v>290</v>
      </c>
    </row>
    <row r="170" spans="1:8" x14ac:dyDescent="0.25">
      <c r="A170" s="88" t="s">
        <v>210</v>
      </c>
      <c r="B170" s="85">
        <v>273</v>
      </c>
      <c r="C170" s="61">
        <v>274</v>
      </c>
      <c r="D170" s="61">
        <v>243</v>
      </c>
      <c r="E170" s="61">
        <v>228</v>
      </c>
      <c r="F170" s="60">
        <v>222</v>
      </c>
      <c r="G170" s="60">
        <v>278</v>
      </c>
      <c r="H170" s="71">
        <v>246</v>
      </c>
    </row>
    <row r="171" spans="1:8" x14ac:dyDescent="0.25">
      <c r="A171" s="88" t="s">
        <v>211</v>
      </c>
      <c r="B171" s="85">
        <v>272</v>
      </c>
      <c r="C171" s="61">
        <v>306</v>
      </c>
      <c r="D171" s="61">
        <v>245</v>
      </c>
      <c r="E171" s="61">
        <v>248</v>
      </c>
      <c r="F171" s="60">
        <v>282</v>
      </c>
      <c r="G171" s="60">
        <v>271</v>
      </c>
      <c r="H171" s="71">
        <v>284</v>
      </c>
    </row>
    <row r="172" spans="1:8" x14ac:dyDescent="0.25">
      <c r="A172" s="88" t="s">
        <v>212</v>
      </c>
      <c r="B172" s="85">
        <v>294</v>
      </c>
      <c r="C172" s="61">
        <v>261</v>
      </c>
      <c r="D172" s="61">
        <v>212</v>
      </c>
      <c r="E172" s="61">
        <v>250</v>
      </c>
      <c r="F172" s="60">
        <v>276</v>
      </c>
      <c r="G172" s="60">
        <v>273</v>
      </c>
      <c r="H172" s="71">
        <v>300</v>
      </c>
    </row>
    <row r="173" spans="1:8" x14ac:dyDescent="0.25">
      <c r="A173" s="88" t="s">
        <v>213</v>
      </c>
      <c r="B173" s="85">
        <v>201</v>
      </c>
      <c r="C173" s="61">
        <v>213</v>
      </c>
      <c r="D173" s="61">
        <v>223</v>
      </c>
      <c r="E173" s="61">
        <v>216</v>
      </c>
      <c r="F173" s="60">
        <v>233</v>
      </c>
      <c r="G173" s="60">
        <v>205</v>
      </c>
      <c r="H173" s="71">
        <v>262</v>
      </c>
    </row>
    <row r="174" spans="1:8" x14ac:dyDescent="0.25">
      <c r="A174" s="88" t="s">
        <v>214</v>
      </c>
      <c r="B174" s="85">
        <v>291</v>
      </c>
      <c r="C174" s="61">
        <v>261</v>
      </c>
      <c r="D174" s="61">
        <v>241</v>
      </c>
      <c r="E174" s="61">
        <v>211</v>
      </c>
      <c r="F174" s="60">
        <v>268</v>
      </c>
      <c r="G174" s="60">
        <v>259</v>
      </c>
      <c r="H174" s="71">
        <v>261</v>
      </c>
    </row>
    <row r="175" spans="1:8" x14ac:dyDescent="0.25">
      <c r="A175" s="88" t="s">
        <v>215</v>
      </c>
      <c r="B175" s="85">
        <v>253</v>
      </c>
      <c r="C175" s="61">
        <v>261</v>
      </c>
      <c r="D175" s="61">
        <v>253</v>
      </c>
      <c r="E175" s="61">
        <v>235</v>
      </c>
      <c r="F175" s="60">
        <v>273</v>
      </c>
      <c r="G175" s="60">
        <v>258</v>
      </c>
      <c r="H175" s="71">
        <v>281</v>
      </c>
    </row>
    <row r="176" spans="1:8" x14ac:dyDescent="0.25">
      <c r="A176" s="88" t="s">
        <v>216</v>
      </c>
      <c r="B176" s="85">
        <v>235</v>
      </c>
      <c r="C176" s="61">
        <v>267</v>
      </c>
      <c r="D176" s="61">
        <v>219</v>
      </c>
      <c r="E176" s="61">
        <v>199</v>
      </c>
      <c r="F176" s="60">
        <v>237</v>
      </c>
      <c r="G176" s="60">
        <v>255</v>
      </c>
      <c r="H176" s="71">
        <v>287</v>
      </c>
    </row>
    <row r="177" spans="1:8" x14ac:dyDescent="0.25">
      <c r="A177" s="89" t="s">
        <v>217</v>
      </c>
      <c r="B177" s="86">
        <v>293</v>
      </c>
      <c r="C177" s="82">
        <v>296</v>
      </c>
      <c r="D177" s="82">
        <v>243</v>
      </c>
      <c r="E177" s="82">
        <v>180</v>
      </c>
      <c r="F177" s="75">
        <v>226</v>
      </c>
      <c r="G177" s="75">
        <v>258</v>
      </c>
      <c r="H177" s="71">
        <v>310</v>
      </c>
    </row>
    <row r="178" spans="1:8" x14ac:dyDescent="0.25">
      <c r="A178" s="62" t="s">
        <v>17</v>
      </c>
      <c r="B178" s="63">
        <v>3326</v>
      </c>
      <c r="C178" s="64">
        <v>3360</v>
      </c>
      <c r="D178" s="64">
        <v>2967</v>
      </c>
      <c r="E178" s="64">
        <v>2820</v>
      </c>
      <c r="F178" s="64">
        <v>3013</v>
      </c>
      <c r="G178" s="64">
        <f>SUM(G166:G177)</f>
        <v>3139</v>
      </c>
      <c r="H178" s="83">
        <v>3360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showGridLines="0" workbookViewId="0">
      <selection activeCell="F64" sqref="F64"/>
    </sheetView>
  </sheetViews>
  <sheetFormatPr baseColWidth="10" defaultRowHeight="15" x14ac:dyDescent="0.25"/>
  <cols>
    <col min="1" max="1" width="12.140625" customWidth="1"/>
    <col min="11" max="11" width="2.7109375" customWidth="1"/>
    <col min="12" max="12" width="12.42578125" customWidth="1"/>
  </cols>
  <sheetData>
    <row r="1" spans="1:21" x14ac:dyDescent="0.25">
      <c r="A1" s="117" t="s">
        <v>237</v>
      </c>
    </row>
    <row r="2" spans="1:21" x14ac:dyDescent="0.25">
      <c r="A2" s="111"/>
    </row>
    <row r="3" spans="1:21" s="7" customFormat="1" x14ac:dyDescent="0.25">
      <c r="A3" s="27">
        <v>2015</v>
      </c>
    </row>
    <row r="4" spans="1:21" s="7" customFormat="1" x14ac:dyDescent="0.25"/>
    <row r="5" spans="1:21" s="7" customFormat="1" x14ac:dyDescent="0.25">
      <c r="A5" s="2" t="s">
        <v>16</v>
      </c>
      <c r="B5" s="92" t="s">
        <v>7</v>
      </c>
      <c r="C5" s="92" t="s">
        <v>8</v>
      </c>
      <c r="D5" s="92" t="s">
        <v>9</v>
      </c>
      <c r="E5" s="92" t="s">
        <v>10</v>
      </c>
      <c r="F5" s="92" t="s">
        <v>11</v>
      </c>
      <c r="G5" s="92" t="s">
        <v>12</v>
      </c>
      <c r="H5" s="92" t="s">
        <v>13</v>
      </c>
      <c r="I5" s="92" t="s">
        <v>14</v>
      </c>
      <c r="J5" s="15" t="s">
        <v>21</v>
      </c>
      <c r="L5" s="2" t="s">
        <v>16</v>
      </c>
      <c r="M5" s="92" t="s">
        <v>7</v>
      </c>
      <c r="N5" s="92" t="s">
        <v>8</v>
      </c>
      <c r="O5" s="92" t="s">
        <v>9</v>
      </c>
      <c r="P5" s="92" t="s">
        <v>10</v>
      </c>
      <c r="Q5" s="92" t="s">
        <v>11</v>
      </c>
      <c r="R5" s="92" t="s">
        <v>12</v>
      </c>
      <c r="S5" s="92" t="s">
        <v>13</v>
      </c>
      <c r="T5" s="92" t="s">
        <v>14</v>
      </c>
      <c r="U5" s="15" t="s">
        <v>21</v>
      </c>
    </row>
    <row r="6" spans="1:21" s="7" customFormat="1" x14ac:dyDescent="0.25">
      <c r="A6" s="2" t="s">
        <v>0</v>
      </c>
      <c r="B6" s="1">
        <v>9</v>
      </c>
      <c r="C6" s="1">
        <v>13</v>
      </c>
      <c r="D6" s="1">
        <v>8</v>
      </c>
      <c r="E6" s="1">
        <v>12</v>
      </c>
      <c r="F6" s="1">
        <v>6</v>
      </c>
      <c r="G6" s="1">
        <v>18</v>
      </c>
      <c r="H6" s="1">
        <v>8</v>
      </c>
      <c r="I6" s="1">
        <v>10</v>
      </c>
      <c r="J6" s="1">
        <f>SUM(B6:I6)</f>
        <v>84</v>
      </c>
      <c r="L6" s="2" t="s">
        <v>0</v>
      </c>
      <c r="M6" s="25">
        <f>B6/$B$15</f>
        <v>9.5612450865823861E-4</v>
      </c>
      <c r="N6" s="25">
        <f>C6/$C$15</f>
        <v>4.6829971181556193E-3</v>
      </c>
      <c r="O6" s="25">
        <f>D6/$D$15</f>
        <v>2.4992189940643548E-3</v>
      </c>
      <c r="P6" s="25">
        <f>E6/$E$15</f>
        <v>3.5661218424962852E-3</v>
      </c>
      <c r="Q6" s="25">
        <f>F6/$F$15</f>
        <v>1.1396011396011395E-3</v>
      </c>
      <c r="R6" s="25">
        <f>G6/$G$15</f>
        <v>2.8603209915779438E-3</v>
      </c>
      <c r="S6" s="25">
        <f>H6/$H$15</f>
        <v>2.7595722662987236E-3</v>
      </c>
      <c r="T6" s="25">
        <f>I6/$I$15</f>
        <v>2.976190476190476E-3</v>
      </c>
      <c r="U6" s="25">
        <f>J6/$J$15</f>
        <v>2.2968391118888768E-3</v>
      </c>
    </row>
    <row r="7" spans="1:21" s="7" customFormat="1" x14ac:dyDescent="0.25">
      <c r="A7" s="2" t="s">
        <v>1</v>
      </c>
      <c r="B7" s="1">
        <v>985</v>
      </c>
      <c r="C7" s="1">
        <v>423</v>
      </c>
      <c r="D7" s="1">
        <v>398</v>
      </c>
      <c r="E7" s="1">
        <v>424</v>
      </c>
      <c r="F7" s="1">
        <v>502</v>
      </c>
      <c r="G7" s="1">
        <v>852</v>
      </c>
      <c r="H7" s="1">
        <v>363</v>
      </c>
      <c r="I7" s="1">
        <v>435</v>
      </c>
      <c r="J7" s="1">
        <f t="shared" ref="J7:J15" si="0">SUM(B7:I7)</f>
        <v>4382</v>
      </c>
      <c r="L7" s="2" t="s">
        <v>1</v>
      </c>
      <c r="M7" s="25">
        <f t="shared" ref="M7:M15" si="1">B7/$B$15</f>
        <v>0.10464251566981833</v>
      </c>
      <c r="N7" s="25">
        <f t="shared" ref="N7:N15" si="2">C7/$C$15</f>
        <v>0.15237752161383286</v>
      </c>
      <c r="O7" s="25">
        <f t="shared" ref="O7:O15" si="3">D7/$D$15</f>
        <v>0.12433614495470166</v>
      </c>
      <c r="P7" s="25">
        <f t="shared" ref="P7:P15" si="4">E7/$E$15</f>
        <v>0.12600297176820208</v>
      </c>
      <c r="Q7" s="25">
        <f t="shared" ref="Q7:Q15" si="5">F7/$F$15</f>
        <v>9.534662867996202E-2</v>
      </c>
      <c r="R7" s="25">
        <f t="shared" ref="R7:R15" si="6">G7/$G$15</f>
        <v>0.13538852693468933</v>
      </c>
      <c r="S7" s="25">
        <f t="shared" ref="S7:S15" si="7">H7/$H$15</f>
        <v>0.12521559158330459</v>
      </c>
      <c r="T7" s="25">
        <f t="shared" ref="T7:T15" si="8">I7/$I$15</f>
        <v>0.12946428571428573</v>
      </c>
      <c r="U7" s="25">
        <f t="shared" ref="U7:U15" si="9">J7/$J$15</f>
        <v>0.11981844033686974</v>
      </c>
    </row>
    <row r="8" spans="1:21" s="7" customFormat="1" x14ac:dyDescent="0.25">
      <c r="A8" s="2" t="s">
        <v>2</v>
      </c>
      <c r="B8" s="1">
        <v>2524</v>
      </c>
      <c r="C8" s="1">
        <v>654</v>
      </c>
      <c r="D8" s="1">
        <v>808</v>
      </c>
      <c r="E8" s="1">
        <v>764</v>
      </c>
      <c r="F8" s="1">
        <v>1265</v>
      </c>
      <c r="G8" s="1">
        <v>1672</v>
      </c>
      <c r="H8" s="1">
        <v>706</v>
      </c>
      <c r="I8" s="1">
        <v>813</v>
      </c>
      <c r="J8" s="1">
        <f t="shared" si="0"/>
        <v>9206</v>
      </c>
      <c r="L8" s="2" t="s">
        <v>2</v>
      </c>
      <c r="M8" s="25">
        <f t="shared" si="1"/>
        <v>0.26813980665037712</v>
      </c>
      <c r="N8" s="25">
        <f t="shared" si="2"/>
        <v>0.23559077809798271</v>
      </c>
      <c r="O8" s="25">
        <f t="shared" si="3"/>
        <v>0.25242111840049986</v>
      </c>
      <c r="P8" s="25">
        <f t="shared" si="4"/>
        <v>0.22704309063893016</v>
      </c>
      <c r="Q8" s="25">
        <f t="shared" si="5"/>
        <v>0.2402659069325736</v>
      </c>
      <c r="R8" s="25">
        <f t="shared" si="6"/>
        <v>0.2656920387732401</v>
      </c>
      <c r="S8" s="25">
        <f t="shared" si="7"/>
        <v>0.24353225250086236</v>
      </c>
      <c r="T8" s="25">
        <f t="shared" si="8"/>
        <v>0.24196428571428572</v>
      </c>
      <c r="U8" s="25">
        <f t="shared" si="9"/>
        <v>0.25172262933391665</v>
      </c>
    </row>
    <row r="9" spans="1:21" s="7" customFormat="1" x14ac:dyDescent="0.25">
      <c r="A9" s="2" t="s">
        <v>3</v>
      </c>
      <c r="B9" s="1">
        <v>2428</v>
      </c>
      <c r="C9" s="1">
        <v>625</v>
      </c>
      <c r="D9" s="1">
        <v>722</v>
      </c>
      <c r="E9" s="1">
        <v>804</v>
      </c>
      <c r="F9" s="1">
        <v>1271</v>
      </c>
      <c r="G9" s="1">
        <v>1432</v>
      </c>
      <c r="H9" s="1">
        <v>687</v>
      </c>
      <c r="I9" s="1">
        <v>803</v>
      </c>
      <c r="J9" s="1">
        <f t="shared" si="0"/>
        <v>8772</v>
      </c>
      <c r="L9" s="2" t="s">
        <v>3</v>
      </c>
      <c r="M9" s="25">
        <f t="shared" si="1"/>
        <v>0.25794114522468925</v>
      </c>
      <c r="N9" s="25">
        <f t="shared" si="2"/>
        <v>0.22514409221902018</v>
      </c>
      <c r="O9" s="25">
        <f t="shared" si="3"/>
        <v>0.22555451421430803</v>
      </c>
      <c r="P9" s="25">
        <f t="shared" si="4"/>
        <v>0.23893016344725113</v>
      </c>
      <c r="Q9" s="25">
        <f t="shared" si="5"/>
        <v>0.24140550807217473</v>
      </c>
      <c r="R9" s="25">
        <f t="shared" si="6"/>
        <v>0.22755442555220085</v>
      </c>
      <c r="S9" s="25">
        <f t="shared" si="7"/>
        <v>0.23697826836840291</v>
      </c>
      <c r="T9" s="25">
        <f t="shared" si="8"/>
        <v>0.23898809523809525</v>
      </c>
      <c r="U9" s="25">
        <f t="shared" si="9"/>
        <v>0.23985562725582413</v>
      </c>
    </row>
    <row r="10" spans="1:21" s="7" customFormat="1" x14ac:dyDescent="0.25">
      <c r="A10" s="2" t="s">
        <v>4</v>
      </c>
      <c r="B10" s="1">
        <v>1797</v>
      </c>
      <c r="C10" s="1">
        <v>520</v>
      </c>
      <c r="D10" s="1">
        <v>567</v>
      </c>
      <c r="E10" s="1">
        <v>683</v>
      </c>
      <c r="F10" s="1">
        <v>1034</v>
      </c>
      <c r="G10" s="1">
        <v>1151</v>
      </c>
      <c r="H10" s="1">
        <v>572</v>
      </c>
      <c r="I10" s="1">
        <v>633</v>
      </c>
      <c r="J10" s="1">
        <f t="shared" si="0"/>
        <v>6957</v>
      </c>
      <c r="L10" s="2" t="s">
        <v>4</v>
      </c>
      <c r="M10" s="25">
        <f t="shared" si="1"/>
        <v>0.19090619356209498</v>
      </c>
      <c r="N10" s="25">
        <f t="shared" si="2"/>
        <v>0.18731988472622479</v>
      </c>
      <c r="O10" s="25">
        <f t="shared" si="3"/>
        <v>0.17713214620431114</v>
      </c>
      <c r="P10" s="25">
        <f t="shared" si="4"/>
        <v>0.20297176820208024</v>
      </c>
      <c r="Q10" s="25">
        <f t="shared" si="5"/>
        <v>0.19639126305792973</v>
      </c>
      <c r="R10" s="25">
        <f t="shared" si="6"/>
        <v>0.18290163673923407</v>
      </c>
      <c r="S10" s="25">
        <f t="shared" si="7"/>
        <v>0.19730941704035873</v>
      </c>
      <c r="T10" s="25">
        <f t="shared" si="8"/>
        <v>0.18839285714285714</v>
      </c>
      <c r="U10" s="25">
        <f t="shared" si="9"/>
        <v>0.19022749644536804</v>
      </c>
    </row>
    <row r="11" spans="1:21" s="7" customFormat="1" x14ac:dyDescent="0.25">
      <c r="A11" s="2" t="s">
        <v>5</v>
      </c>
      <c r="B11" s="1">
        <v>1107</v>
      </c>
      <c r="C11" s="1">
        <v>366</v>
      </c>
      <c r="D11" s="1">
        <v>440</v>
      </c>
      <c r="E11" s="1">
        <v>466</v>
      </c>
      <c r="F11" s="1">
        <v>825</v>
      </c>
      <c r="G11" s="1">
        <v>828</v>
      </c>
      <c r="H11" s="1">
        <v>380</v>
      </c>
      <c r="I11" s="1">
        <v>450</v>
      </c>
      <c r="J11" s="1">
        <f t="shared" si="0"/>
        <v>4862</v>
      </c>
      <c r="L11" s="2" t="s">
        <v>5</v>
      </c>
      <c r="M11" s="25">
        <f t="shared" si="1"/>
        <v>0.11760331456496335</v>
      </c>
      <c r="N11" s="25">
        <f t="shared" si="2"/>
        <v>0.13184438040345822</v>
      </c>
      <c r="O11" s="25">
        <f t="shared" si="3"/>
        <v>0.13745704467353953</v>
      </c>
      <c r="P11" s="25">
        <f t="shared" si="4"/>
        <v>0.13848439821693909</v>
      </c>
      <c r="Q11" s="25">
        <f t="shared" si="5"/>
        <v>0.15669515669515668</v>
      </c>
      <c r="R11" s="25">
        <f t="shared" si="6"/>
        <v>0.13157476561258541</v>
      </c>
      <c r="S11" s="25">
        <f t="shared" si="7"/>
        <v>0.13107968264918937</v>
      </c>
      <c r="T11" s="25">
        <f t="shared" si="8"/>
        <v>0.13392857142857142</v>
      </c>
      <c r="U11" s="25">
        <f t="shared" si="9"/>
        <v>0.13294323526194904</v>
      </c>
    </row>
    <row r="12" spans="1:21" s="7" customFormat="1" x14ac:dyDescent="0.25">
      <c r="A12" s="2" t="s">
        <v>6</v>
      </c>
      <c r="B12" s="1">
        <v>518</v>
      </c>
      <c r="C12" s="1">
        <v>162</v>
      </c>
      <c r="D12" s="1">
        <v>237</v>
      </c>
      <c r="E12" s="1">
        <v>190</v>
      </c>
      <c r="F12" s="1">
        <v>327</v>
      </c>
      <c r="G12" s="1">
        <v>317</v>
      </c>
      <c r="H12" s="1">
        <v>167</v>
      </c>
      <c r="I12" s="1">
        <v>195</v>
      </c>
      <c r="J12" s="1">
        <f t="shared" si="0"/>
        <v>2113</v>
      </c>
      <c r="L12" s="2" t="s">
        <v>6</v>
      </c>
      <c r="M12" s="25">
        <f t="shared" si="1"/>
        <v>5.5030277276107514E-2</v>
      </c>
      <c r="N12" s="25">
        <f t="shared" si="2"/>
        <v>5.8357348703170026E-2</v>
      </c>
      <c r="O12" s="25">
        <f t="shared" si="3"/>
        <v>7.4039362699156508E-2</v>
      </c>
      <c r="P12" s="25">
        <f t="shared" si="4"/>
        <v>5.6463595839524518E-2</v>
      </c>
      <c r="Q12" s="25">
        <f t="shared" si="5"/>
        <v>6.2108262108262105E-2</v>
      </c>
      <c r="R12" s="25">
        <f t="shared" si="6"/>
        <v>5.0373430796122678E-2</v>
      </c>
      <c r="S12" s="25">
        <f t="shared" si="7"/>
        <v>5.760607105898586E-2</v>
      </c>
      <c r="T12" s="25">
        <f t="shared" si="8"/>
        <v>5.8035714285714288E-2</v>
      </c>
      <c r="U12" s="25">
        <f t="shared" si="9"/>
        <v>5.7776440993109482E-2</v>
      </c>
    </row>
    <row r="13" spans="1:21" s="7" customFormat="1" x14ac:dyDescent="0.25">
      <c r="A13" s="2" t="s">
        <v>242</v>
      </c>
      <c r="B13" s="1">
        <v>43</v>
      </c>
      <c r="C13" s="1">
        <v>12</v>
      </c>
      <c r="D13" s="1">
        <v>20</v>
      </c>
      <c r="E13" s="1">
        <v>21</v>
      </c>
      <c r="F13" s="1">
        <v>35</v>
      </c>
      <c r="G13" s="1">
        <v>22</v>
      </c>
      <c r="H13" s="1">
        <v>16</v>
      </c>
      <c r="I13" s="1">
        <v>21</v>
      </c>
      <c r="J13" s="1">
        <v>190</v>
      </c>
      <c r="L13" s="2" t="s">
        <v>242</v>
      </c>
      <c r="M13" s="25">
        <f t="shared" si="1"/>
        <v>4.5681504302560287E-3</v>
      </c>
      <c r="N13" s="25">
        <f t="shared" si="2"/>
        <v>4.3227665706051877E-3</v>
      </c>
      <c r="O13" s="25">
        <f t="shared" si="3"/>
        <v>6.2480474851608877E-3</v>
      </c>
      <c r="P13" s="25">
        <f t="shared" si="4"/>
        <v>6.2407132243684996E-3</v>
      </c>
      <c r="Q13" s="25">
        <f t="shared" si="5"/>
        <v>6.6476733143399809E-3</v>
      </c>
      <c r="R13" s="25">
        <f t="shared" si="6"/>
        <v>3.4959478785952644E-3</v>
      </c>
      <c r="S13" s="25">
        <f t="shared" si="7"/>
        <v>5.5191445325974472E-3</v>
      </c>
      <c r="T13" s="25">
        <f t="shared" si="8"/>
        <v>6.2500000000000003E-3</v>
      </c>
      <c r="U13" s="25">
        <f t="shared" si="9"/>
        <v>5.1952313245105545E-3</v>
      </c>
    </row>
    <row r="14" spans="1:21" s="7" customFormat="1" x14ac:dyDescent="0.25">
      <c r="A14" s="2" t="s">
        <v>246</v>
      </c>
      <c r="B14" s="1">
        <v>2</v>
      </c>
      <c r="C14" s="1">
        <v>1</v>
      </c>
      <c r="D14" s="1">
        <v>1</v>
      </c>
      <c r="E14" s="1">
        <v>1</v>
      </c>
      <c r="F14" s="1" t="s">
        <v>48</v>
      </c>
      <c r="G14" s="1">
        <v>1</v>
      </c>
      <c r="H14" s="1" t="s">
        <v>48</v>
      </c>
      <c r="I14" s="1" t="s">
        <v>48</v>
      </c>
      <c r="J14" s="1">
        <f t="shared" si="0"/>
        <v>6</v>
      </c>
      <c r="L14" s="2" t="s">
        <v>246</v>
      </c>
      <c r="M14" s="25">
        <f t="shared" si="1"/>
        <v>2.1247211303516414E-4</v>
      </c>
      <c r="N14" s="25">
        <f t="shared" si="2"/>
        <v>3.6023054755043225E-4</v>
      </c>
      <c r="O14" s="25">
        <f t="shared" si="3"/>
        <v>3.1240237425804435E-4</v>
      </c>
      <c r="P14" s="25">
        <f t="shared" si="4"/>
        <v>2.9717682020802375E-4</v>
      </c>
      <c r="Q14" s="25" t="s">
        <v>48</v>
      </c>
      <c r="R14" s="25">
        <f t="shared" si="6"/>
        <v>1.5890672175433021E-4</v>
      </c>
      <c r="S14" s="25" t="s">
        <v>48</v>
      </c>
      <c r="T14" s="25" t="s">
        <v>48</v>
      </c>
      <c r="U14" s="25">
        <f t="shared" si="9"/>
        <v>1.6405993656349119E-4</v>
      </c>
    </row>
    <row r="15" spans="1:21" s="7" customFormat="1" x14ac:dyDescent="0.25">
      <c r="A15" s="2" t="s">
        <v>17</v>
      </c>
      <c r="B15" s="135">
        <f>SUM(B6:B14)</f>
        <v>9413</v>
      </c>
      <c r="C15" s="135">
        <f t="shared" ref="C15:H15" si="10">SUM(C6:C14)</f>
        <v>2776</v>
      </c>
      <c r="D15" s="135">
        <f t="shared" si="10"/>
        <v>3201</v>
      </c>
      <c r="E15" s="135">
        <f t="shared" si="10"/>
        <v>3365</v>
      </c>
      <c r="F15" s="135">
        <f t="shared" si="10"/>
        <v>5265</v>
      </c>
      <c r="G15" s="135">
        <f t="shared" si="10"/>
        <v>6293</v>
      </c>
      <c r="H15" s="135">
        <f t="shared" si="10"/>
        <v>2899</v>
      </c>
      <c r="I15" s="135">
        <f>SUM(I6:I14)</f>
        <v>3360</v>
      </c>
      <c r="J15" s="135">
        <f t="shared" si="0"/>
        <v>36572</v>
      </c>
      <c r="L15" s="2" t="s">
        <v>17</v>
      </c>
      <c r="M15" s="25">
        <f t="shared" si="1"/>
        <v>1</v>
      </c>
      <c r="N15" s="25">
        <f t="shared" si="2"/>
        <v>1</v>
      </c>
      <c r="O15" s="25">
        <f t="shared" si="3"/>
        <v>1</v>
      </c>
      <c r="P15" s="25">
        <f t="shared" si="4"/>
        <v>1</v>
      </c>
      <c r="Q15" s="25">
        <f t="shared" si="5"/>
        <v>1</v>
      </c>
      <c r="R15" s="25">
        <f t="shared" si="6"/>
        <v>1</v>
      </c>
      <c r="S15" s="25">
        <f t="shared" si="7"/>
        <v>1</v>
      </c>
      <c r="T15" s="25">
        <f t="shared" si="8"/>
        <v>1</v>
      </c>
      <c r="U15" s="25">
        <f t="shared" si="9"/>
        <v>1</v>
      </c>
    </row>
    <row r="16" spans="1:21" s="7" customFormat="1" x14ac:dyDescent="0.25">
      <c r="A16" s="2" t="s">
        <v>255</v>
      </c>
      <c r="B16" s="29">
        <v>334</v>
      </c>
      <c r="C16" s="29">
        <v>194</v>
      </c>
      <c r="D16" s="29">
        <v>161</v>
      </c>
      <c r="E16" s="29">
        <v>183</v>
      </c>
      <c r="F16" s="29">
        <v>165</v>
      </c>
      <c r="G16" s="29">
        <v>314</v>
      </c>
      <c r="H16" s="29">
        <v>146</v>
      </c>
      <c r="I16" s="29">
        <v>184</v>
      </c>
      <c r="J16" s="29">
        <v>1681</v>
      </c>
      <c r="L16" s="2" t="s">
        <v>255</v>
      </c>
      <c r="M16" s="140">
        <v>3.5482842876872409E-2</v>
      </c>
      <c r="N16" s="140">
        <v>6.9884726224783866E-2</v>
      </c>
      <c r="O16" s="140">
        <v>5.0296782255545139E-2</v>
      </c>
      <c r="P16" s="140">
        <v>5.4383358098068352E-2</v>
      </c>
      <c r="Q16" s="140">
        <v>3.1339031339031341E-2</v>
      </c>
      <c r="R16" s="140">
        <v>4.9896710630859688E-2</v>
      </c>
      <c r="S16" s="140">
        <v>5.0362193859951707E-2</v>
      </c>
      <c r="T16" s="140">
        <v>5.4761904761904762E-2</v>
      </c>
      <c r="U16" s="140">
        <v>4.5964125560538117E-2</v>
      </c>
    </row>
    <row r="17" spans="1:21" s="7" customFormat="1" x14ac:dyDescent="0.25">
      <c r="A17" s="96"/>
      <c r="B17" s="97"/>
      <c r="C17" s="97"/>
      <c r="D17" s="97"/>
      <c r="E17" s="97"/>
      <c r="F17" s="97"/>
      <c r="G17" s="97"/>
      <c r="H17" s="97"/>
      <c r="I17" s="97"/>
      <c r="J17" s="97"/>
      <c r="L17" s="96"/>
      <c r="M17" s="98"/>
      <c r="N17" s="98"/>
      <c r="O17" s="98"/>
      <c r="P17" s="98"/>
      <c r="Q17" s="98"/>
      <c r="R17" s="98"/>
      <c r="S17" s="98"/>
      <c r="T17" s="98"/>
      <c r="U17" s="98"/>
    </row>
    <row r="18" spans="1:21" x14ac:dyDescent="0.25">
      <c r="A18" s="27">
        <v>2014</v>
      </c>
    </row>
    <row r="20" spans="1:21" x14ac:dyDescent="0.25">
      <c r="A20" s="2" t="s">
        <v>16</v>
      </c>
      <c r="B20" s="3" t="s">
        <v>7</v>
      </c>
      <c r="C20" s="3" t="s">
        <v>8</v>
      </c>
      <c r="D20" s="3" t="s">
        <v>9</v>
      </c>
      <c r="E20" s="3" t="s">
        <v>10</v>
      </c>
      <c r="F20" s="3" t="s">
        <v>11</v>
      </c>
      <c r="G20" s="3" t="s">
        <v>12</v>
      </c>
      <c r="H20" s="3" t="s">
        <v>13</v>
      </c>
      <c r="I20" s="3" t="s">
        <v>14</v>
      </c>
      <c r="J20" s="15" t="s">
        <v>21</v>
      </c>
      <c r="L20" s="2" t="s">
        <v>16</v>
      </c>
      <c r="M20" s="3" t="s">
        <v>7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3" t="s">
        <v>13</v>
      </c>
      <c r="T20" s="3" t="s">
        <v>14</v>
      </c>
      <c r="U20" s="15" t="s">
        <v>21</v>
      </c>
    </row>
    <row r="21" spans="1:21" x14ac:dyDescent="0.25">
      <c r="A21" s="2" t="s">
        <v>0</v>
      </c>
      <c r="B21" s="1">
        <v>18</v>
      </c>
      <c r="C21" s="1">
        <v>12</v>
      </c>
      <c r="D21" s="1">
        <v>8</v>
      </c>
      <c r="E21" s="1">
        <v>11</v>
      </c>
      <c r="F21" s="1">
        <v>7</v>
      </c>
      <c r="G21" s="1">
        <v>20</v>
      </c>
      <c r="H21" s="1">
        <v>12</v>
      </c>
      <c r="I21" s="1">
        <v>6</v>
      </c>
      <c r="J21" s="1">
        <f>SUM(B21:I21)</f>
        <v>94</v>
      </c>
      <c r="L21" s="2" t="s">
        <v>0</v>
      </c>
      <c r="M21" s="25">
        <f t="shared" ref="M21:M30" si="11">B21/$B$30</f>
        <v>1.8524235875270144E-3</v>
      </c>
      <c r="N21" s="25">
        <f t="shared" ref="N21:N30" si="12">C21/$C$30</f>
        <v>3.9100684261974585E-3</v>
      </c>
      <c r="O21" s="25">
        <f t="shared" ref="O21:O28" si="13">D21/$D$30</f>
        <v>2.3745918670228555E-3</v>
      </c>
      <c r="P21" s="25">
        <f t="shared" ref="P21:P28" si="14">E21/$E$30</f>
        <v>3.0683403068340305E-3</v>
      </c>
      <c r="Q21" s="25">
        <f t="shared" ref="Q21:Q30" si="15">F21/$F$30</f>
        <v>1.2218537266538664E-3</v>
      </c>
      <c r="R21" s="25">
        <f t="shared" ref="R21:R28" si="16">G21/$G$30</f>
        <v>2.9403116730373421E-3</v>
      </c>
      <c r="S21" s="25">
        <f t="shared" ref="S21:S28" si="17">H21/$H$30</f>
        <v>3.8265306122448979E-3</v>
      </c>
      <c r="T21" s="25">
        <f t="shared" ref="T21:T28" si="18">I21/$I$30</f>
        <v>1.9114367633004141E-3</v>
      </c>
      <c r="U21" s="25">
        <f t="shared" ref="U21:U30" si="19">J21/$J$30</f>
        <v>2.4386447361593941E-3</v>
      </c>
    </row>
    <row r="22" spans="1:21" x14ac:dyDescent="0.25">
      <c r="A22" s="2" t="s">
        <v>1</v>
      </c>
      <c r="B22" s="1">
        <v>1039</v>
      </c>
      <c r="C22" s="1">
        <v>455</v>
      </c>
      <c r="D22" s="1">
        <v>440</v>
      </c>
      <c r="E22" s="1">
        <v>440</v>
      </c>
      <c r="F22" s="1">
        <v>609</v>
      </c>
      <c r="G22" s="1">
        <v>912</v>
      </c>
      <c r="H22" s="1">
        <v>431</v>
      </c>
      <c r="I22" s="1">
        <v>417</v>
      </c>
      <c r="J22" s="1">
        <f t="shared" ref="J22:J30" si="20">SUM(B22:I22)</f>
        <v>4743</v>
      </c>
      <c r="L22" s="2" t="s">
        <v>1</v>
      </c>
      <c r="M22" s="25">
        <f t="shared" si="11"/>
        <v>0.10692600596892045</v>
      </c>
      <c r="N22" s="25">
        <f t="shared" si="12"/>
        <v>0.14825676115998696</v>
      </c>
      <c r="O22" s="25">
        <f t="shared" si="13"/>
        <v>0.13060255268625706</v>
      </c>
      <c r="P22" s="25">
        <f t="shared" si="14"/>
        <v>0.12273361227336123</v>
      </c>
      <c r="Q22" s="25">
        <f t="shared" si="15"/>
        <v>0.10630127421888637</v>
      </c>
      <c r="R22" s="25">
        <f t="shared" si="16"/>
        <v>0.13407821229050279</v>
      </c>
      <c r="S22" s="25">
        <f t="shared" si="17"/>
        <v>0.13743622448979592</v>
      </c>
      <c r="T22" s="25">
        <f t="shared" si="18"/>
        <v>0.13284485504937879</v>
      </c>
      <c r="U22" s="25">
        <f t="shared" si="19"/>
        <v>0.12304778705961708</v>
      </c>
    </row>
    <row r="23" spans="1:21" x14ac:dyDescent="0.25">
      <c r="A23" s="2" t="s">
        <v>2</v>
      </c>
      <c r="B23" s="1">
        <v>2693</v>
      </c>
      <c r="C23" s="1">
        <v>769</v>
      </c>
      <c r="D23" s="1">
        <v>871</v>
      </c>
      <c r="E23" s="1">
        <v>872</v>
      </c>
      <c r="F23" s="1">
        <v>1352</v>
      </c>
      <c r="G23" s="1">
        <v>1839</v>
      </c>
      <c r="H23" s="1">
        <v>772</v>
      </c>
      <c r="I23" s="1">
        <v>793</v>
      </c>
      <c r="J23" s="1">
        <f t="shared" si="20"/>
        <v>9961</v>
      </c>
      <c r="L23" s="2" t="s">
        <v>2</v>
      </c>
      <c r="M23" s="25">
        <f t="shared" si="11"/>
        <v>0.2771431511783472</v>
      </c>
      <c r="N23" s="25">
        <f t="shared" si="12"/>
        <v>0.25057021831215381</v>
      </c>
      <c r="O23" s="25">
        <f t="shared" si="13"/>
        <v>0.25853368952211336</v>
      </c>
      <c r="P23" s="25">
        <f t="shared" si="14"/>
        <v>0.24323570432357045</v>
      </c>
      <c r="Q23" s="25">
        <f t="shared" si="15"/>
        <v>0.23599231977657531</v>
      </c>
      <c r="R23" s="25">
        <f t="shared" si="16"/>
        <v>0.27036165833578357</v>
      </c>
      <c r="S23" s="25">
        <f t="shared" si="17"/>
        <v>0.24617346938775511</v>
      </c>
      <c r="T23" s="25">
        <f t="shared" si="18"/>
        <v>0.25262822554953807</v>
      </c>
      <c r="U23" s="25">
        <f t="shared" si="19"/>
        <v>0.2584185129455715</v>
      </c>
    </row>
    <row r="24" spans="1:21" x14ac:dyDescent="0.25">
      <c r="A24" s="2" t="s">
        <v>3</v>
      </c>
      <c r="B24" s="1">
        <v>2451</v>
      </c>
      <c r="C24" s="1">
        <v>667</v>
      </c>
      <c r="D24" s="1">
        <v>700</v>
      </c>
      <c r="E24" s="1">
        <v>814</v>
      </c>
      <c r="F24" s="1">
        <v>1349</v>
      </c>
      <c r="G24" s="1">
        <v>1558</v>
      </c>
      <c r="H24" s="1">
        <v>711</v>
      </c>
      <c r="I24" s="1">
        <v>711</v>
      </c>
      <c r="J24" s="1">
        <f t="shared" si="20"/>
        <v>8961</v>
      </c>
      <c r="L24" s="2" t="s">
        <v>3</v>
      </c>
      <c r="M24" s="25">
        <f t="shared" si="11"/>
        <v>0.25223834516826182</v>
      </c>
      <c r="N24" s="25">
        <f t="shared" si="12"/>
        <v>0.21733463668947539</v>
      </c>
      <c r="O24" s="25">
        <f t="shared" si="13"/>
        <v>0.20777678836449986</v>
      </c>
      <c r="P24" s="25">
        <f t="shared" si="14"/>
        <v>0.22705718270571826</v>
      </c>
      <c r="Q24" s="25">
        <f t="shared" si="15"/>
        <v>0.23546866817943796</v>
      </c>
      <c r="R24" s="25">
        <f t="shared" si="16"/>
        <v>0.22905027932960895</v>
      </c>
      <c r="S24" s="25">
        <f t="shared" si="17"/>
        <v>0.2267219387755102</v>
      </c>
      <c r="T24" s="25">
        <f t="shared" si="18"/>
        <v>0.22650525645109906</v>
      </c>
      <c r="U24" s="25">
        <f t="shared" si="19"/>
        <v>0.23247548383749286</v>
      </c>
    </row>
    <row r="25" spans="1:21" x14ac:dyDescent="0.25">
      <c r="A25" s="2" t="s">
        <v>4</v>
      </c>
      <c r="B25" s="1">
        <v>1814</v>
      </c>
      <c r="C25" s="1">
        <v>580</v>
      </c>
      <c r="D25" s="1">
        <v>614</v>
      </c>
      <c r="E25" s="1">
        <v>711</v>
      </c>
      <c r="F25" s="1">
        <v>1148</v>
      </c>
      <c r="G25" s="1">
        <v>1219</v>
      </c>
      <c r="H25" s="1">
        <v>592</v>
      </c>
      <c r="I25" s="1">
        <v>600</v>
      </c>
      <c r="J25" s="1">
        <f t="shared" si="20"/>
        <v>7278</v>
      </c>
      <c r="L25" s="2" t="s">
        <v>4</v>
      </c>
      <c r="M25" s="25">
        <f t="shared" si="11"/>
        <v>0.18668313265411135</v>
      </c>
      <c r="N25" s="25">
        <f t="shared" si="12"/>
        <v>0.18898664059954381</v>
      </c>
      <c r="O25" s="25">
        <f t="shared" si="13"/>
        <v>0.18224992579400415</v>
      </c>
      <c r="P25" s="25">
        <f t="shared" si="14"/>
        <v>0.198326359832636</v>
      </c>
      <c r="Q25" s="25">
        <f t="shared" si="15"/>
        <v>0.20038401117123408</v>
      </c>
      <c r="R25" s="25">
        <f t="shared" si="16"/>
        <v>0.179211996471626</v>
      </c>
      <c r="S25" s="25">
        <f t="shared" si="17"/>
        <v>0.18877551020408162</v>
      </c>
      <c r="T25" s="25">
        <f t="shared" si="18"/>
        <v>0.19114367633004142</v>
      </c>
      <c r="U25" s="25">
        <f t="shared" si="19"/>
        <v>0.18881336584859648</v>
      </c>
    </row>
    <row r="26" spans="1:21" x14ac:dyDescent="0.25">
      <c r="A26" s="2" t="s">
        <v>5</v>
      </c>
      <c r="B26" s="1">
        <v>1107</v>
      </c>
      <c r="C26" s="1">
        <v>382</v>
      </c>
      <c r="D26" s="1">
        <v>486</v>
      </c>
      <c r="E26" s="1">
        <v>506</v>
      </c>
      <c r="F26" s="1">
        <v>821</v>
      </c>
      <c r="G26" s="1">
        <v>861</v>
      </c>
      <c r="H26" s="1">
        <v>417</v>
      </c>
      <c r="I26" s="1">
        <v>415</v>
      </c>
      <c r="J26" s="1">
        <f t="shared" si="20"/>
        <v>4995</v>
      </c>
      <c r="L26" s="2" t="s">
        <v>5</v>
      </c>
      <c r="M26" s="25">
        <f t="shared" si="11"/>
        <v>0.11392405063291139</v>
      </c>
      <c r="N26" s="25">
        <f t="shared" si="12"/>
        <v>0.12447051156728577</v>
      </c>
      <c r="O26" s="25">
        <f t="shared" si="13"/>
        <v>0.14425645592163847</v>
      </c>
      <c r="P26" s="25">
        <f t="shared" si="14"/>
        <v>0.14114365411436541</v>
      </c>
      <c r="Q26" s="25">
        <f t="shared" si="15"/>
        <v>0.14330598708326062</v>
      </c>
      <c r="R26" s="25">
        <f t="shared" si="16"/>
        <v>0.12658041752425758</v>
      </c>
      <c r="S26" s="25">
        <f t="shared" si="17"/>
        <v>0.1329719387755102</v>
      </c>
      <c r="T26" s="25">
        <f t="shared" si="18"/>
        <v>0.13220770946161198</v>
      </c>
      <c r="U26" s="25">
        <f t="shared" si="19"/>
        <v>0.1295854303948529</v>
      </c>
    </row>
    <row r="27" spans="1:21" x14ac:dyDescent="0.25">
      <c r="A27" s="2" t="s">
        <v>6</v>
      </c>
      <c r="B27" s="1">
        <v>539</v>
      </c>
      <c r="C27" s="1">
        <v>190</v>
      </c>
      <c r="D27" s="1">
        <v>235</v>
      </c>
      <c r="E27" s="1">
        <v>206</v>
      </c>
      <c r="F27" s="1">
        <v>391</v>
      </c>
      <c r="G27" s="1">
        <v>352</v>
      </c>
      <c r="H27" s="1">
        <v>189</v>
      </c>
      <c r="I27" s="1">
        <v>183</v>
      </c>
      <c r="J27" s="1">
        <f t="shared" si="20"/>
        <v>2285</v>
      </c>
      <c r="L27" s="2" t="s">
        <v>6</v>
      </c>
      <c r="M27" s="25">
        <f t="shared" si="11"/>
        <v>5.5469795204281157E-2</v>
      </c>
      <c r="N27" s="25">
        <f t="shared" si="12"/>
        <v>6.1909416748126424E-2</v>
      </c>
      <c r="O27" s="25">
        <f t="shared" si="13"/>
        <v>6.9753636093796381E-2</v>
      </c>
      <c r="P27" s="25">
        <f t="shared" si="14"/>
        <v>5.7461645746164573E-2</v>
      </c>
      <c r="Q27" s="25">
        <f t="shared" si="15"/>
        <v>6.8249258160237386E-2</v>
      </c>
      <c r="R27" s="25">
        <f t="shared" si="16"/>
        <v>5.1749485445457218E-2</v>
      </c>
      <c r="S27" s="25">
        <f t="shared" si="17"/>
        <v>6.0267857142857144E-2</v>
      </c>
      <c r="T27" s="25">
        <f t="shared" si="18"/>
        <v>5.8298821280662633E-2</v>
      </c>
      <c r="U27" s="25">
        <f t="shared" si="19"/>
        <v>5.9279821511959735E-2</v>
      </c>
    </row>
    <row r="28" spans="1:21" s="7" customFormat="1" x14ac:dyDescent="0.25">
      <c r="A28" s="2" t="s">
        <v>242</v>
      </c>
      <c r="B28" s="1">
        <v>55</v>
      </c>
      <c r="C28" s="1">
        <v>13</v>
      </c>
      <c r="D28" s="1">
        <v>15</v>
      </c>
      <c r="E28" s="1">
        <v>25</v>
      </c>
      <c r="F28" s="1">
        <v>50</v>
      </c>
      <c r="G28" s="1">
        <v>41</v>
      </c>
      <c r="H28" s="1">
        <v>12</v>
      </c>
      <c r="I28" s="1">
        <v>14</v>
      </c>
      <c r="J28" s="1">
        <f t="shared" si="20"/>
        <v>225</v>
      </c>
      <c r="L28" s="2" t="s">
        <v>242</v>
      </c>
      <c r="M28" s="25">
        <f t="shared" si="11"/>
        <v>5.6601831841103225E-3</v>
      </c>
      <c r="N28" s="25">
        <f t="shared" si="12"/>
        <v>4.2359074617139133E-3</v>
      </c>
      <c r="O28" s="25">
        <f t="shared" si="13"/>
        <v>4.4523597506678537E-3</v>
      </c>
      <c r="P28" s="25">
        <f t="shared" si="14"/>
        <v>6.9735006973500697E-3</v>
      </c>
      <c r="Q28" s="25">
        <f t="shared" si="15"/>
        <v>8.7275266189561877E-3</v>
      </c>
      <c r="R28" s="25">
        <f t="shared" si="16"/>
        <v>6.027638929726551E-3</v>
      </c>
      <c r="S28" s="25">
        <f t="shared" si="17"/>
        <v>3.8265306122448979E-3</v>
      </c>
      <c r="T28" s="25">
        <f t="shared" si="18"/>
        <v>4.4600191143676334E-3</v>
      </c>
      <c r="U28" s="25">
        <f t="shared" si="19"/>
        <v>5.8371815493176984E-3</v>
      </c>
    </row>
    <row r="29" spans="1:21" x14ac:dyDescent="0.25">
      <c r="A29" s="2" t="s">
        <v>246</v>
      </c>
      <c r="B29" s="1">
        <v>1</v>
      </c>
      <c r="C29" s="1">
        <v>1</v>
      </c>
      <c r="D29" s="1" t="s">
        <v>48</v>
      </c>
      <c r="E29" s="1" t="s">
        <v>48</v>
      </c>
      <c r="F29" s="1">
        <v>2</v>
      </c>
      <c r="G29" s="1" t="s">
        <v>48</v>
      </c>
      <c r="H29" s="1" t="s">
        <v>48</v>
      </c>
      <c r="I29" s="1" t="s">
        <v>48</v>
      </c>
      <c r="J29" s="1">
        <f t="shared" si="20"/>
        <v>4</v>
      </c>
      <c r="L29" s="2" t="s">
        <v>246</v>
      </c>
      <c r="M29" s="25">
        <f t="shared" si="11"/>
        <v>1.0291242152927858E-4</v>
      </c>
      <c r="N29" s="25">
        <f t="shared" si="12"/>
        <v>3.2583903551645487E-4</v>
      </c>
      <c r="O29" s="25" t="s">
        <v>48</v>
      </c>
      <c r="P29" s="25" t="s">
        <v>48</v>
      </c>
      <c r="Q29" s="25">
        <f t="shared" si="15"/>
        <v>3.4910106475824753E-4</v>
      </c>
      <c r="R29" s="25" t="s">
        <v>48</v>
      </c>
      <c r="S29" s="25" t="s">
        <v>48</v>
      </c>
      <c r="T29" s="25" t="s">
        <v>48</v>
      </c>
      <c r="U29" s="25">
        <f t="shared" si="19"/>
        <v>1.0377211643231463E-4</v>
      </c>
    </row>
    <row r="30" spans="1:21" s="7" customFormat="1" x14ac:dyDescent="0.25">
      <c r="A30" s="2" t="s">
        <v>17</v>
      </c>
      <c r="B30" s="3">
        <f>SUM(B21:B29)</f>
        <v>9717</v>
      </c>
      <c r="C30" s="3">
        <f t="shared" ref="C30:H30" si="21">SUM(C21:C29)</f>
        <v>3069</v>
      </c>
      <c r="D30" s="3">
        <f t="shared" si="21"/>
        <v>3369</v>
      </c>
      <c r="E30" s="3">
        <f t="shared" si="21"/>
        <v>3585</v>
      </c>
      <c r="F30" s="3">
        <f t="shared" si="21"/>
        <v>5729</v>
      </c>
      <c r="G30" s="3">
        <f t="shared" si="21"/>
        <v>6802</v>
      </c>
      <c r="H30" s="3">
        <f t="shared" si="21"/>
        <v>3136</v>
      </c>
      <c r="I30" s="3">
        <f>SUM(I21:I29)</f>
        <v>3139</v>
      </c>
      <c r="J30" s="3">
        <f t="shared" si="20"/>
        <v>38546</v>
      </c>
      <c r="L30" s="2" t="s">
        <v>17</v>
      </c>
      <c r="M30" s="25">
        <f t="shared" si="11"/>
        <v>1</v>
      </c>
      <c r="N30" s="25">
        <f t="shared" si="12"/>
        <v>1</v>
      </c>
      <c r="O30" s="25">
        <f>D30/$D$30</f>
        <v>1</v>
      </c>
      <c r="P30" s="25">
        <f>E30/$E$30</f>
        <v>1</v>
      </c>
      <c r="Q30" s="25">
        <f t="shared" si="15"/>
        <v>1</v>
      </c>
      <c r="R30" s="25">
        <f>G30/$G$30</f>
        <v>1</v>
      </c>
      <c r="S30" s="25">
        <f>H30/$H$30</f>
        <v>1</v>
      </c>
      <c r="T30" s="25">
        <f>I30/$I$30</f>
        <v>1</v>
      </c>
      <c r="U30" s="25">
        <f t="shared" si="19"/>
        <v>1</v>
      </c>
    </row>
    <row r="31" spans="1:21" x14ac:dyDescent="0.25">
      <c r="A31" s="2" t="s">
        <v>255</v>
      </c>
      <c r="B31" s="29">
        <v>390</v>
      </c>
      <c r="C31" s="29">
        <v>203</v>
      </c>
      <c r="D31" s="29">
        <v>174</v>
      </c>
      <c r="E31" s="29">
        <v>177</v>
      </c>
      <c r="F31" s="29">
        <v>215</v>
      </c>
      <c r="G31" s="29">
        <v>378</v>
      </c>
      <c r="H31" s="29">
        <v>194</v>
      </c>
      <c r="I31" s="29">
        <v>154</v>
      </c>
      <c r="J31" s="29">
        <v>1885</v>
      </c>
      <c r="L31" s="2" t="s">
        <v>255</v>
      </c>
      <c r="M31" s="140">
        <v>4.0135844396418645E-2</v>
      </c>
      <c r="N31" s="140">
        <v>6.6145324209840345E-2</v>
      </c>
      <c r="O31" s="140">
        <v>5.1647373107747106E-2</v>
      </c>
      <c r="P31" s="140">
        <v>4.9372384937238493E-2</v>
      </c>
      <c r="Q31" s="140">
        <v>3.7528364461511608E-2</v>
      </c>
      <c r="R31" s="140">
        <v>5.557189062040576E-2</v>
      </c>
      <c r="S31" s="140">
        <v>6.1862244897959183E-2</v>
      </c>
      <c r="T31" s="140">
        <v>4.9060210258043961E-2</v>
      </c>
      <c r="U31" s="140">
        <v>4.890260986872827E-2</v>
      </c>
    </row>
    <row r="33" spans="1:21" x14ac:dyDescent="0.25">
      <c r="A33" s="27">
        <v>2013</v>
      </c>
      <c r="B33" s="7"/>
      <c r="C33" s="7"/>
      <c r="D33" s="7"/>
      <c r="E33" s="7"/>
      <c r="F33" s="7"/>
      <c r="G33" s="7"/>
      <c r="H33" s="7"/>
      <c r="I33" s="7"/>
    </row>
    <row r="34" spans="1:21" x14ac:dyDescent="0.25">
      <c r="A34" s="7"/>
      <c r="B34" s="7"/>
      <c r="C34" s="7"/>
      <c r="D34" s="7"/>
      <c r="E34" s="7"/>
      <c r="F34" s="7"/>
      <c r="G34" s="7"/>
      <c r="H34" s="7"/>
      <c r="I34" s="7"/>
    </row>
    <row r="35" spans="1:21" x14ac:dyDescent="0.25">
      <c r="A35" s="2" t="s">
        <v>16</v>
      </c>
      <c r="B35" s="3" t="s">
        <v>7</v>
      </c>
      <c r="C35" s="3" t="s">
        <v>8</v>
      </c>
      <c r="D35" s="3" t="s">
        <v>9</v>
      </c>
      <c r="E35" s="3" t="s">
        <v>10</v>
      </c>
      <c r="F35" s="3" t="s">
        <v>11</v>
      </c>
      <c r="G35" s="3" t="s">
        <v>12</v>
      </c>
      <c r="H35" s="3" t="s">
        <v>13</v>
      </c>
      <c r="I35" s="3" t="s">
        <v>14</v>
      </c>
      <c r="J35" s="15" t="s">
        <v>21</v>
      </c>
      <c r="L35" s="2" t="s">
        <v>16</v>
      </c>
      <c r="M35" s="3" t="s">
        <v>7</v>
      </c>
      <c r="N35" s="3" t="s">
        <v>8</v>
      </c>
      <c r="O35" s="3" t="s">
        <v>9</v>
      </c>
      <c r="P35" s="3" t="s">
        <v>10</v>
      </c>
      <c r="Q35" s="3" t="s">
        <v>11</v>
      </c>
      <c r="R35" s="3" t="s">
        <v>12</v>
      </c>
      <c r="S35" s="3" t="s">
        <v>13</v>
      </c>
      <c r="T35" s="3" t="s">
        <v>14</v>
      </c>
      <c r="U35" s="15" t="s">
        <v>21</v>
      </c>
    </row>
    <row r="36" spans="1:21" x14ac:dyDescent="0.25">
      <c r="A36" s="2" t="s">
        <v>0</v>
      </c>
      <c r="B36" s="1">
        <v>17</v>
      </c>
      <c r="C36" s="1">
        <v>15</v>
      </c>
      <c r="D36" s="1">
        <v>9</v>
      </c>
      <c r="E36" s="1">
        <v>13</v>
      </c>
      <c r="F36" s="1">
        <v>8</v>
      </c>
      <c r="G36" s="1">
        <v>26</v>
      </c>
      <c r="H36" s="1">
        <v>13</v>
      </c>
      <c r="I36" s="1">
        <v>12</v>
      </c>
      <c r="J36" s="1">
        <f>SUM(B36:I36)</f>
        <v>113</v>
      </c>
      <c r="L36" s="2" t="s">
        <v>0</v>
      </c>
      <c r="M36" s="25">
        <f t="shared" ref="M36:M45" si="22">B36/$B$45</f>
        <v>1.752938750257785E-3</v>
      </c>
      <c r="N36" s="25">
        <f t="shared" ref="N36:N43" si="23">C36/$C$45</f>
        <v>4.2170368287883049E-3</v>
      </c>
      <c r="O36" s="25">
        <f t="shared" ref="O36:O43" si="24">D36/$D$45</f>
        <v>2.5217147660409078E-3</v>
      </c>
      <c r="P36" s="25">
        <f t="shared" ref="P36:P43" si="25">E36/$E$45</f>
        <v>3.6101083032490976E-3</v>
      </c>
      <c r="Q36" s="25">
        <f t="shared" ref="Q36:Q45" si="26">F36/$F$45</f>
        <v>1.2775471095496647E-3</v>
      </c>
      <c r="R36" s="25">
        <f t="shared" ref="R36:R45" si="27">G36/$G$45</f>
        <v>3.595629926704467E-3</v>
      </c>
      <c r="S36" s="25">
        <f t="shared" ref="S36:S43" si="28">H36/$H$45</f>
        <v>3.5335689045936395E-3</v>
      </c>
      <c r="T36" s="25">
        <f t="shared" ref="T36:T43" si="29">I36/$I$45</f>
        <v>3.9827414537006306E-3</v>
      </c>
      <c r="U36" s="25">
        <f t="shared" ref="U36:U45" si="30">J36/$J$45</f>
        <v>2.7825658704752525E-3</v>
      </c>
    </row>
    <row r="37" spans="1:21" x14ac:dyDescent="0.25">
      <c r="A37" s="2" t="s">
        <v>1</v>
      </c>
      <c r="B37" s="1">
        <v>1075</v>
      </c>
      <c r="C37" s="1">
        <v>528</v>
      </c>
      <c r="D37" s="1">
        <v>487</v>
      </c>
      <c r="E37" s="1">
        <v>475</v>
      </c>
      <c r="F37" s="1">
        <v>614</v>
      </c>
      <c r="G37" s="1">
        <v>1072</v>
      </c>
      <c r="H37" s="1">
        <v>507</v>
      </c>
      <c r="I37" s="1">
        <v>421</v>
      </c>
      <c r="J37" s="1">
        <f t="shared" ref="J37:J45" si="31">SUM(B37:I37)</f>
        <v>5179</v>
      </c>
      <c r="L37" s="2" t="s">
        <v>1</v>
      </c>
      <c r="M37" s="25">
        <f t="shared" si="22"/>
        <v>0.1108475974427717</v>
      </c>
      <c r="N37" s="25">
        <f t="shared" si="23"/>
        <v>0.14843969637334833</v>
      </c>
      <c r="O37" s="25">
        <f t="shared" si="24"/>
        <v>0.13645278789576912</v>
      </c>
      <c r="P37" s="25">
        <f t="shared" si="25"/>
        <v>0.1319078033879478</v>
      </c>
      <c r="Q37" s="25">
        <f t="shared" si="26"/>
        <v>9.8051740657936759E-2</v>
      </c>
      <c r="R37" s="25">
        <f t="shared" si="27"/>
        <v>0.14825058774719957</v>
      </c>
      <c r="S37" s="25">
        <f t="shared" si="28"/>
        <v>0.13780918727915195</v>
      </c>
      <c r="T37" s="25">
        <f t="shared" si="29"/>
        <v>0.13972784600066379</v>
      </c>
      <c r="U37" s="25">
        <f t="shared" si="30"/>
        <v>0.12753016498399408</v>
      </c>
    </row>
    <row r="38" spans="1:21" x14ac:dyDescent="0.25">
      <c r="A38" s="2" t="s">
        <v>2</v>
      </c>
      <c r="B38" s="1">
        <v>2729</v>
      </c>
      <c r="C38" s="1">
        <v>872</v>
      </c>
      <c r="D38" s="1">
        <v>892</v>
      </c>
      <c r="E38" s="1">
        <v>941</v>
      </c>
      <c r="F38" s="1">
        <v>1484</v>
      </c>
      <c r="G38" s="1">
        <v>1965</v>
      </c>
      <c r="H38" s="1">
        <v>968</v>
      </c>
      <c r="I38" s="1">
        <v>741</v>
      </c>
      <c r="J38" s="1">
        <f t="shared" si="31"/>
        <v>10592</v>
      </c>
      <c r="L38" s="2" t="s">
        <v>2</v>
      </c>
      <c r="M38" s="25">
        <f t="shared" si="22"/>
        <v>0.28139822643844092</v>
      </c>
      <c r="N38" s="25">
        <f t="shared" si="23"/>
        <v>0.24515040764689344</v>
      </c>
      <c r="O38" s="25">
        <f t="shared" si="24"/>
        <v>0.24992995236760998</v>
      </c>
      <c r="P38" s="25">
        <f t="shared" si="25"/>
        <v>0.26131630102749237</v>
      </c>
      <c r="Q38" s="25">
        <f t="shared" si="26"/>
        <v>0.23698498882146279</v>
      </c>
      <c r="R38" s="25">
        <f t="shared" si="27"/>
        <v>0.27174664638362606</v>
      </c>
      <c r="S38" s="25">
        <f t="shared" si="28"/>
        <v>0.26311497689589564</v>
      </c>
      <c r="T38" s="25">
        <f t="shared" si="29"/>
        <v>0.24593428476601395</v>
      </c>
      <c r="U38" s="25">
        <f t="shared" si="30"/>
        <v>0.26082245752277766</v>
      </c>
    </row>
    <row r="39" spans="1:21" x14ac:dyDescent="0.25">
      <c r="A39" s="2" t="s">
        <v>3</v>
      </c>
      <c r="B39" s="1">
        <v>2382</v>
      </c>
      <c r="C39" s="1">
        <v>809</v>
      </c>
      <c r="D39" s="1">
        <v>810</v>
      </c>
      <c r="E39" s="1">
        <v>852</v>
      </c>
      <c r="F39" s="1">
        <v>1518</v>
      </c>
      <c r="G39" s="1">
        <v>1630</v>
      </c>
      <c r="H39" s="1">
        <v>826</v>
      </c>
      <c r="I39" s="1">
        <v>637</v>
      </c>
      <c r="J39" s="1">
        <f t="shared" si="31"/>
        <v>9464</v>
      </c>
      <c r="L39" s="2" t="s">
        <v>3</v>
      </c>
      <c r="M39" s="25">
        <f t="shared" si="22"/>
        <v>0.24561765312435554</v>
      </c>
      <c r="N39" s="25">
        <f t="shared" si="23"/>
        <v>0.22743885296598257</v>
      </c>
      <c r="O39" s="25">
        <f t="shared" si="24"/>
        <v>0.2269543289436817</v>
      </c>
      <c r="P39" s="25">
        <f t="shared" si="25"/>
        <v>0.23660094418217162</v>
      </c>
      <c r="Q39" s="25">
        <f t="shared" si="26"/>
        <v>0.24241456403704886</v>
      </c>
      <c r="R39" s="25">
        <f t="shared" si="27"/>
        <v>0.2254183377126262</v>
      </c>
      <c r="S39" s="25">
        <f t="shared" si="28"/>
        <v>0.22451753193802665</v>
      </c>
      <c r="T39" s="25">
        <f t="shared" si="29"/>
        <v>0.21141719216727514</v>
      </c>
      <c r="U39" s="25">
        <f t="shared" si="30"/>
        <v>0.23304604777148485</v>
      </c>
    </row>
    <row r="40" spans="1:21" x14ac:dyDescent="0.25">
      <c r="A40" s="2" t="s">
        <v>4</v>
      </c>
      <c r="B40" s="1">
        <v>1752</v>
      </c>
      <c r="C40" s="1">
        <v>626</v>
      </c>
      <c r="D40" s="1">
        <v>666</v>
      </c>
      <c r="E40" s="1">
        <v>651</v>
      </c>
      <c r="F40" s="1">
        <v>1325</v>
      </c>
      <c r="G40" s="1">
        <v>1314</v>
      </c>
      <c r="H40" s="1">
        <v>676</v>
      </c>
      <c r="I40" s="1">
        <v>618</v>
      </c>
      <c r="J40" s="1">
        <f t="shared" si="31"/>
        <v>7628</v>
      </c>
      <c r="L40" s="2" t="s">
        <v>4</v>
      </c>
      <c r="M40" s="25">
        <f t="shared" si="22"/>
        <v>0.18065580532068468</v>
      </c>
      <c r="N40" s="25">
        <f t="shared" si="23"/>
        <v>0.17599100365476525</v>
      </c>
      <c r="O40" s="25">
        <f t="shared" si="24"/>
        <v>0.18660689268702718</v>
      </c>
      <c r="P40" s="25">
        <f t="shared" si="25"/>
        <v>0.18078311580116635</v>
      </c>
      <c r="Q40" s="25">
        <f t="shared" si="26"/>
        <v>0.2115937400191632</v>
      </c>
      <c r="R40" s="25">
        <f t="shared" si="27"/>
        <v>0.18171760475729498</v>
      </c>
      <c r="S40" s="25">
        <f t="shared" si="28"/>
        <v>0.18374558303886926</v>
      </c>
      <c r="T40" s="25">
        <f t="shared" si="29"/>
        <v>0.20511118486558247</v>
      </c>
      <c r="U40" s="25">
        <f t="shared" si="30"/>
        <v>0.18783550849544448</v>
      </c>
    </row>
    <row r="41" spans="1:21" x14ac:dyDescent="0.25">
      <c r="A41" s="2" t="s">
        <v>5</v>
      </c>
      <c r="B41" s="1">
        <v>1177</v>
      </c>
      <c r="C41" s="1">
        <v>470</v>
      </c>
      <c r="D41" s="1">
        <v>462</v>
      </c>
      <c r="E41" s="1">
        <v>450</v>
      </c>
      <c r="F41" s="1">
        <v>885</v>
      </c>
      <c r="G41" s="1">
        <v>852</v>
      </c>
      <c r="H41" s="1">
        <v>485</v>
      </c>
      <c r="I41" s="1">
        <v>400</v>
      </c>
      <c r="J41" s="1">
        <f t="shared" si="31"/>
        <v>5181</v>
      </c>
      <c r="L41" s="2" t="s">
        <v>5</v>
      </c>
      <c r="M41" s="25">
        <f t="shared" si="22"/>
        <v>0.12136522994431842</v>
      </c>
      <c r="N41" s="25">
        <f t="shared" si="23"/>
        <v>0.13213382063536688</v>
      </c>
      <c r="O41" s="25">
        <f t="shared" si="24"/>
        <v>0.12944802465676661</v>
      </c>
      <c r="P41" s="25">
        <f t="shared" si="25"/>
        <v>0.12496528742016107</v>
      </c>
      <c r="Q41" s="25">
        <f t="shared" si="26"/>
        <v>0.14132864899393166</v>
      </c>
      <c r="R41" s="25">
        <f t="shared" si="27"/>
        <v>0.11782602682893099</v>
      </c>
      <c r="S41" s="25">
        <f t="shared" si="28"/>
        <v>0.13182930144060886</v>
      </c>
      <c r="T41" s="25">
        <f t="shared" si="29"/>
        <v>0.13275804845668768</v>
      </c>
      <c r="U41" s="25">
        <f t="shared" si="30"/>
        <v>0.12757941393745384</v>
      </c>
    </row>
    <row r="42" spans="1:21" x14ac:dyDescent="0.25">
      <c r="A42" s="2" t="s">
        <v>6</v>
      </c>
      <c r="B42" s="1">
        <v>506</v>
      </c>
      <c r="C42" s="1">
        <v>220</v>
      </c>
      <c r="D42" s="1">
        <v>222</v>
      </c>
      <c r="E42" s="1">
        <v>203</v>
      </c>
      <c r="F42" s="1">
        <v>402</v>
      </c>
      <c r="G42" s="1">
        <v>338</v>
      </c>
      <c r="H42" s="1">
        <v>193</v>
      </c>
      <c r="I42" s="1">
        <v>170</v>
      </c>
      <c r="J42" s="1">
        <f t="shared" si="31"/>
        <v>2254</v>
      </c>
      <c r="L42" s="2" t="s">
        <v>6</v>
      </c>
      <c r="M42" s="25">
        <f t="shared" si="22"/>
        <v>5.2175706331202311E-2</v>
      </c>
      <c r="N42" s="25">
        <f t="shared" si="23"/>
        <v>6.1849873488895139E-2</v>
      </c>
      <c r="O42" s="25">
        <f t="shared" si="24"/>
        <v>6.2202297562342392E-2</v>
      </c>
      <c r="P42" s="25">
        <f t="shared" si="25"/>
        <v>5.6373229658428212E-2</v>
      </c>
      <c r="Q42" s="25">
        <f t="shared" si="26"/>
        <v>6.4196742254870653E-2</v>
      </c>
      <c r="R42" s="25">
        <f t="shared" si="27"/>
        <v>4.6743189047158067E-2</v>
      </c>
      <c r="S42" s="25">
        <f t="shared" si="28"/>
        <v>5.2459907583582495E-2</v>
      </c>
      <c r="T42" s="25">
        <f t="shared" si="29"/>
        <v>5.6422170594092269E-2</v>
      </c>
      <c r="U42" s="25">
        <f t="shared" si="30"/>
        <v>5.550357054912583E-2</v>
      </c>
    </row>
    <row r="43" spans="1:21" s="7" customFormat="1" x14ac:dyDescent="0.25">
      <c r="A43" s="2" t="s">
        <v>242</v>
      </c>
      <c r="B43" s="1">
        <v>58</v>
      </c>
      <c r="C43" s="1">
        <v>17</v>
      </c>
      <c r="D43" s="1">
        <v>21</v>
      </c>
      <c r="E43" s="1">
        <v>16</v>
      </c>
      <c r="F43" s="1">
        <v>24</v>
      </c>
      <c r="G43" s="1">
        <v>33</v>
      </c>
      <c r="H43" s="1">
        <v>11</v>
      </c>
      <c r="I43" s="1">
        <v>14</v>
      </c>
      <c r="J43" s="1">
        <f t="shared" si="31"/>
        <v>194</v>
      </c>
      <c r="L43" s="2" t="s">
        <v>242</v>
      </c>
      <c r="M43" s="25">
        <f t="shared" si="22"/>
        <v>5.9806145597030317E-3</v>
      </c>
      <c r="N43" s="25">
        <f t="shared" si="23"/>
        <v>4.7793084059600784E-3</v>
      </c>
      <c r="O43" s="25">
        <f t="shared" si="24"/>
        <v>5.884001120762118E-3</v>
      </c>
      <c r="P43" s="25">
        <f t="shared" si="25"/>
        <v>4.4432102193835048E-3</v>
      </c>
      <c r="Q43" s="25">
        <f t="shared" si="26"/>
        <v>3.8326413286489938E-3</v>
      </c>
      <c r="R43" s="25">
        <f t="shared" si="27"/>
        <v>4.5636841377402846E-3</v>
      </c>
      <c r="S43" s="25">
        <f t="shared" si="28"/>
        <v>2.989942919271541E-3</v>
      </c>
      <c r="T43" s="25">
        <f t="shared" si="29"/>
        <v>4.6465316959840687E-3</v>
      </c>
      <c r="U43" s="25">
        <f t="shared" si="30"/>
        <v>4.7771484855946809E-3</v>
      </c>
    </row>
    <row r="44" spans="1:21" x14ac:dyDescent="0.25">
      <c r="A44" s="2" t="s">
        <v>246</v>
      </c>
      <c r="B44" s="1">
        <v>2</v>
      </c>
      <c r="C44" s="1" t="s">
        <v>48</v>
      </c>
      <c r="D44" s="1" t="s">
        <v>48</v>
      </c>
      <c r="E44" s="1" t="s">
        <v>48</v>
      </c>
      <c r="F44" s="1">
        <v>2</v>
      </c>
      <c r="G44" s="1">
        <v>1</v>
      </c>
      <c r="H44" s="1" t="s">
        <v>48</v>
      </c>
      <c r="I44" s="1" t="s">
        <v>48</v>
      </c>
      <c r="J44" s="1">
        <f t="shared" si="31"/>
        <v>5</v>
      </c>
      <c r="L44" s="2" t="s">
        <v>246</v>
      </c>
      <c r="M44" s="25">
        <f t="shared" si="22"/>
        <v>2.0622808826562179E-4</v>
      </c>
      <c r="N44" s="25" t="s">
        <v>48</v>
      </c>
      <c r="O44" s="25" t="s">
        <v>48</v>
      </c>
      <c r="P44" s="25" t="s">
        <v>48</v>
      </c>
      <c r="Q44" s="25">
        <f t="shared" si="26"/>
        <v>3.1938677738741617E-4</v>
      </c>
      <c r="R44" s="25">
        <f t="shared" si="27"/>
        <v>1.3829345871940258E-4</v>
      </c>
      <c r="S44" s="25" t="s">
        <v>48</v>
      </c>
      <c r="T44" s="25" t="s">
        <v>48</v>
      </c>
      <c r="U44" s="25">
        <f t="shared" si="30"/>
        <v>1.2312238364934746E-4</v>
      </c>
    </row>
    <row r="45" spans="1:21" s="7" customFormat="1" x14ac:dyDescent="0.25">
      <c r="A45" s="2" t="s">
        <v>17</v>
      </c>
      <c r="B45" s="3">
        <f>SUM(B36:B44)</f>
        <v>9698</v>
      </c>
      <c r="C45" s="3">
        <f t="shared" ref="C45:I45" si="32">SUM(C36:C44)</f>
        <v>3557</v>
      </c>
      <c r="D45" s="3">
        <f t="shared" si="32"/>
        <v>3569</v>
      </c>
      <c r="E45" s="3">
        <f t="shared" si="32"/>
        <v>3601</v>
      </c>
      <c r="F45" s="3">
        <f t="shared" si="32"/>
        <v>6262</v>
      </c>
      <c r="G45" s="3">
        <f t="shared" si="32"/>
        <v>7231</v>
      </c>
      <c r="H45" s="3">
        <f t="shared" si="32"/>
        <v>3679</v>
      </c>
      <c r="I45" s="3">
        <f t="shared" si="32"/>
        <v>3013</v>
      </c>
      <c r="J45" s="3">
        <f t="shared" si="31"/>
        <v>40610</v>
      </c>
      <c r="L45" s="2" t="s">
        <v>17</v>
      </c>
      <c r="M45" s="25">
        <f t="shared" si="22"/>
        <v>1</v>
      </c>
      <c r="N45" s="25">
        <f>C45/$C$45</f>
        <v>1</v>
      </c>
      <c r="O45" s="25">
        <f>D45/$D$45</f>
        <v>1</v>
      </c>
      <c r="P45" s="25">
        <f>E45/$E$45</f>
        <v>1</v>
      </c>
      <c r="Q45" s="25">
        <f t="shared" si="26"/>
        <v>1</v>
      </c>
      <c r="R45" s="25">
        <f t="shared" si="27"/>
        <v>1</v>
      </c>
      <c r="S45" s="25">
        <f>H45/$H$45</f>
        <v>1</v>
      </c>
      <c r="T45" s="25">
        <f>I45/$I$45</f>
        <v>1</v>
      </c>
      <c r="U45" s="25">
        <f t="shared" si="30"/>
        <v>1</v>
      </c>
    </row>
    <row r="46" spans="1:21" x14ac:dyDescent="0.25">
      <c r="A46" s="2" t="s">
        <v>255</v>
      </c>
      <c r="B46" s="29">
        <v>409</v>
      </c>
      <c r="C46" s="29">
        <v>248</v>
      </c>
      <c r="D46" s="29">
        <v>205</v>
      </c>
      <c r="E46" s="29">
        <v>209</v>
      </c>
      <c r="F46" s="29">
        <v>251</v>
      </c>
      <c r="G46" s="29">
        <v>457</v>
      </c>
      <c r="H46" s="29">
        <v>219</v>
      </c>
      <c r="I46" s="29">
        <v>185</v>
      </c>
      <c r="J46" s="29">
        <v>2183</v>
      </c>
      <c r="L46" s="2" t="s">
        <v>255</v>
      </c>
      <c r="M46" s="140">
        <v>4.2173644050319654E-2</v>
      </c>
      <c r="N46" s="140">
        <v>6.9721675569299965E-2</v>
      </c>
      <c r="O46" s="140">
        <v>5.7439058559820677E-2</v>
      </c>
      <c r="P46" s="140">
        <v>5.8039433490697026E-2</v>
      </c>
      <c r="Q46" s="140">
        <v>4.0083040562120725E-2</v>
      </c>
      <c r="R46" s="140">
        <v>6.3200110634766979E-2</v>
      </c>
      <c r="S46" s="140">
        <v>5.9527045392769776E-2</v>
      </c>
      <c r="T46" s="140">
        <v>6.1400597411218054E-2</v>
      </c>
      <c r="U46" s="140">
        <v>5.3755232701305097E-2</v>
      </c>
    </row>
    <row r="48" spans="1:21" x14ac:dyDescent="0.25">
      <c r="A48" s="27">
        <v>2012</v>
      </c>
      <c r="B48" s="7"/>
      <c r="C48" s="7"/>
      <c r="D48" s="7"/>
      <c r="E48" s="7"/>
      <c r="F48" s="7"/>
      <c r="G48" s="7"/>
      <c r="H48" s="7"/>
      <c r="I48" s="7"/>
    </row>
    <row r="49" spans="1:21" x14ac:dyDescent="0.25">
      <c r="A49" s="7"/>
      <c r="B49" s="7"/>
      <c r="C49" s="7"/>
      <c r="D49" s="7"/>
      <c r="E49" s="7"/>
      <c r="F49" s="7"/>
      <c r="G49" s="7"/>
      <c r="H49" s="7"/>
      <c r="I49" s="7"/>
    </row>
    <row r="50" spans="1:21" x14ac:dyDescent="0.25">
      <c r="A50" s="2" t="s">
        <v>16</v>
      </c>
      <c r="B50" s="3" t="s">
        <v>7</v>
      </c>
      <c r="C50" s="3" t="s">
        <v>8</v>
      </c>
      <c r="D50" s="3" t="s">
        <v>9</v>
      </c>
      <c r="E50" s="3" t="s">
        <v>10</v>
      </c>
      <c r="F50" s="3" t="s">
        <v>11</v>
      </c>
      <c r="G50" s="3" t="s">
        <v>12</v>
      </c>
      <c r="H50" s="3" t="s">
        <v>13</v>
      </c>
      <c r="I50" s="3" t="s">
        <v>14</v>
      </c>
      <c r="J50" s="15" t="s">
        <v>21</v>
      </c>
      <c r="L50" s="2" t="s">
        <v>16</v>
      </c>
      <c r="M50" s="3" t="s">
        <v>7</v>
      </c>
      <c r="N50" s="3" t="s">
        <v>8</v>
      </c>
      <c r="O50" s="3" t="s">
        <v>9</v>
      </c>
      <c r="P50" s="3" t="s">
        <v>10</v>
      </c>
      <c r="Q50" s="3" t="s">
        <v>11</v>
      </c>
      <c r="R50" s="3" t="s">
        <v>12</v>
      </c>
      <c r="S50" s="3" t="s">
        <v>13</v>
      </c>
      <c r="T50" s="3" t="s">
        <v>14</v>
      </c>
      <c r="U50" s="15" t="s">
        <v>21</v>
      </c>
    </row>
    <row r="51" spans="1:21" x14ac:dyDescent="0.25">
      <c r="A51" s="2" t="s">
        <v>0</v>
      </c>
      <c r="B51" s="1">
        <v>26</v>
      </c>
      <c r="C51" s="1">
        <v>20</v>
      </c>
      <c r="D51" s="1">
        <v>12</v>
      </c>
      <c r="E51" s="1">
        <v>10</v>
      </c>
      <c r="F51" s="1">
        <v>12</v>
      </c>
      <c r="G51" s="1">
        <v>36</v>
      </c>
      <c r="H51" s="1">
        <v>14</v>
      </c>
      <c r="I51" s="1">
        <v>12</v>
      </c>
      <c r="J51" s="1">
        <f>SUM(B51:I51)</f>
        <v>142</v>
      </c>
      <c r="L51" s="2" t="s">
        <v>0</v>
      </c>
      <c r="M51" s="25">
        <f t="shared" ref="M51:M58" si="33">B51/$B$60</f>
        <v>2.7245101121240699E-3</v>
      </c>
      <c r="N51" s="25">
        <f t="shared" ref="N51:N58" si="34">C51/$C$60</f>
        <v>5.9970014992503746E-3</v>
      </c>
      <c r="O51" s="25">
        <f t="shared" ref="O51:O60" si="35">D51/$D$60</f>
        <v>3.3774275260343373E-3</v>
      </c>
      <c r="P51" s="25">
        <f t="shared" ref="P51:P60" si="36">E51/$E$60</f>
        <v>2.8336639274582033E-3</v>
      </c>
      <c r="Q51" s="25">
        <f t="shared" ref="Q51:Q60" si="37">F51/$F$60</f>
        <v>1.9595035924232528E-3</v>
      </c>
      <c r="R51" s="25">
        <f t="shared" ref="R51:R60" si="38">G51/$G$60</f>
        <v>4.9806308799114551E-3</v>
      </c>
      <c r="S51" s="25">
        <f t="shared" ref="S51:S60" si="39">H51/$H$60</f>
        <v>3.7234042553191491E-3</v>
      </c>
      <c r="T51" s="25">
        <f t="shared" ref="T51:T58" si="40">I51/$I$60</f>
        <v>4.2553191489361703E-3</v>
      </c>
      <c r="U51" s="25">
        <f t="shared" ref="U51:U60" si="41">J51/$J$60</f>
        <v>3.5596109495638225E-3</v>
      </c>
    </row>
    <row r="52" spans="1:21" x14ac:dyDescent="0.25">
      <c r="A52" s="2" t="s">
        <v>1</v>
      </c>
      <c r="B52" s="1">
        <v>1200</v>
      </c>
      <c r="C52" s="1">
        <v>505</v>
      </c>
      <c r="D52" s="1">
        <v>512</v>
      </c>
      <c r="E52" s="1">
        <v>483</v>
      </c>
      <c r="F52" s="1">
        <v>728</v>
      </c>
      <c r="G52" s="1">
        <v>1128</v>
      </c>
      <c r="H52" s="1">
        <v>556</v>
      </c>
      <c r="I52" s="1">
        <v>436</v>
      </c>
      <c r="J52" s="1">
        <f t="shared" ref="J52:J60" si="42">SUM(B52:I52)</f>
        <v>5548</v>
      </c>
      <c r="L52" s="2" t="s">
        <v>1</v>
      </c>
      <c r="M52" s="25">
        <f t="shared" si="33"/>
        <v>0.12574662055957248</v>
      </c>
      <c r="N52" s="25">
        <f t="shared" si="34"/>
        <v>0.15142428785607195</v>
      </c>
      <c r="O52" s="25">
        <f t="shared" si="35"/>
        <v>0.14410357444413172</v>
      </c>
      <c r="P52" s="25">
        <f t="shared" si="36"/>
        <v>0.13686596769623122</v>
      </c>
      <c r="Q52" s="25">
        <f t="shared" si="37"/>
        <v>0.11887655127367734</v>
      </c>
      <c r="R52" s="25">
        <f t="shared" si="38"/>
        <v>0.15605976757055895</v>
      </c>
      <c r="S52" s="25">
        <f t="shared" si="39"/>
        <v>0.14787234042553191</v>
      </c>
      <c r="T52" s="25">
        <f t="shared" si="40"/>
        <v>0.15460992907801419</v>
      </c>
      <c r="U52" s="25">
        <f t="shared" si="41"/>
        <v>0.13907550386042314</v>
      </c>
    </row>
    <row r="53" spans="1:21" x14ac:dyDescent="0.25">
      <c r="A53" s="2" t="s">
        <v>2</v>
      </c>
      <c r="B53" s="1">
        <v>2670</v>
      </c>
      <c r="C53" s="1">
        <v>876</v>
      </c>
      <c r="D53" s="1">
        <v>907</v>
      </c>
      <c r="E53" s="1">
        <v>926</v>
      </c>
      <c r="F53" s="1">
        <v>1565</v>
      </c>
      <c r="G53" s="1">
        <v>1993</v>
      </c>
      <c r="H53" s="1">
        <v>955</v>
      </c>
      <c r="I53" s="1">
        <v>732</v>
      </c>
      <c r="J53" s="1">
        <f t="shared" si="42"/>
        <v>10624</v>
      </c>
      <c r="L53" s="2" t="s">
        <v>2</v>
      </c>
      <c r="M53" s="25">
        <f t="shared" si="33"/>
        <v>0.27978623074504871</v>
      </c>
      <c r="N53" s="25">
        <f t="shared" si="34"/>
        <v>0.2626686656671664</v>
      </c>
      <c r="O53" s="25">
        <f t="shared" si="35"/>
        <v>0.25527723050942863</v>
      </c>
      <c r="P53" s="25">
        <f t="shared" si="36"/>
        <v>0.26239727968262966</v>
      </c>
      <c r="Q53" s="25">
        <f t="shared" si="37"/>
        <v>0.25555192684519923</v>
      </c>
      <c r="R53" s="25">
        <f t="shared" si="38"/>
        <v>0.2757332595462092</v>
      </c>
      <c r="S53" s="25">
        <f t="shared" si="39"/>
        <v>0.25398936170212766</v>
      </c>
      <c r="T53" s="25">
        <f t="shared" si="40"/>
        <v>0.25957446808510637</v>
      </c>
      <c r="U53" s="25">
        <f t="shared" si="41"/>
        <v>0.26631906146595807</v>
      </c>
    </row>
    <row r="54" spans="1:21" x14ac:dyDescent="0.25">
      <c r="A54" s="2" t="s">
        <v>3</v>
      </c>
      <c r="B54" s="1">
        <v>2258</v>
      </c>
      <c r="C54" s="1">
        <v>696</v>
      </c>
      <c r="D54" s="1">
        <v>774</v>
      </c>
      <c r="E54" s="1">
        <v>791</v>
      </c>
      <c r="F54" s="1">
        <v>1401</v>
      </c>
      <c r="G54" s="1">
        <v>1618</v>
      </c>
      <c r="H54" s="1">
        <v>870</v>
      </c>
      <c r="I54" s="1">
        <v>619</v>
      </c>
      <c r="J54" s="1">
        <f t="shared" si="42"/>
        <v>9027</v>
      </c>
      <c r="L54" s="2" t="s">
        <v>3</v>
      </c>
      <c r="M54" s="25">
        <f t="shared" si="33"/>
        <v>0.23661322435292884</v>
      </c>
      <c r="N54" s="25">
        <f t="shared" si="34"/>
        <v>0.20869565217391303</v>
      </c>
      <c r="O54" s="25">
        <f t="shared" si="35"/>
        <v>0.21784407542921475</v>
      </c>
      <c r="P54" s="25">
        <f t="shared" si="36"/>
        <v>0.22414281666194388</v>
      </c>
      <c r="Q54" s="25">
        <f t="shared" si="37"/>
        <v>0.22877204441541477</v>
      </c>
      <c r="R54" s="25">
        <f t="shared" si="38"/>
        <v>0.22385168788046486</v>
      </c>
      <c r="S54" s="25">
        <f t="shared" si="39"/>
        <v>0.23138297872340424</v>
      </c>
      <c r="T54" s="25">
        <f t="shared" si="40"/>
        <v>0.21950354609929079</v>
      </c>
      <c r="U54" s="25">
        <f t="shared" si="41"/>
        <v>0.22628597212473678</v>
      </c>
    </row>
    <row r="55" spans="1:21" x14ac:dyDescent="0.25">
      <c r="A55" s="2" t="s">
        <v>4</v>
      </c>
      <c r="B55" s="1">
        <v>1678</v>
      </c>
      <c r="C55" s="1">
        <v>584</v>
      </c>
      <c r="D55" s="1">
        <v>629</v>
      </c>
      <c r="E55" s="1">
        <v>634</v>
      </c>
      <c r="F55" s="1">
        <v>1132</v>
      </c>
      <c r="G55" s="1">
        <v>1300</v>
      </c>
      <c r="H55" s="1">
        <v>700</v>
      </c>
      <c r="I55" s="1">
        <v>516</v>
      </c>
      <c r="J55" s="1">
        <f t="shared" si="42"/>
        <v>7173</v>
      </c>
      <c r="L55" s="2" t="s">
        <v>4</v>
      </c>
      <c r="M55" s="25">
        <f t="shared" si="33"/>
        <v>0.17583569108246883</v>
      </c>
      <c r="N55" s="25">
        <f t="shared" si="34"/>
        <v>0.17511244377811094</v>
      </c>
      <c r="O55" s="25">
        <f t="shared" si="35"/>
        <v>0.17703349282296652</v>
      </c>
      <c r="P55" s="25">
        <f t="shared" si="36"/>
        <v>0.17965429300085009</v>
      </c>
      <c r="Q55" s="25">
        <f t="shared" si="37"/>
        <v>0.18484650555192683</v>
      </c>
      <c r="R55" s="25">
        <f t="shared" si="38"/>
        <v>0.17985611510791366</v>
      </c>
      <c r="S55" s="25">
        <f t="shared" si="39"/>
        <v>0.18617021276595744</v>
      </c>
      <c r="T55" s="25">
        <f t="shared" si="40"/>
        <v>0.18297872340425531</v>
      </c>
      <c r="U55" s="25">
        <f t="shared" si="41"/>
        <v>0.17981048831845983</v>
      </c>
    </row>
    <row r="56" spans="1:21" x14ac:dyDescent="0.25">
      <c r="A56" s="2" t="s">
        <v>5</v>
      </c>
      <c r="B56" s="1">
        <v>1187</v>
      </c>
      <c r="C56" s="1">
        <v>442</v>
      </c>
      <c r="D56" s="1">
        <v>472</v>
      </c>
      <c r="E56" s="1">
        <v>455</v>
      </c>
      <c r="F56" s="1">
        <v>869</v>
      </c>
      <c r="G56" s="1">
        <v>818</v>
      </c>
      <c r="H56" s="1">
        <v>456</v>
      </c>
      <c r="I56" s="1">
        <v>336</v>
      </c>
      <c r="J56" s="1">
        <f t="shared" si="42"/>
        <v>5035</v>
      </c>
      <c r="L56" s="2" t="s">
        <v>5</v>
      </c>
      <c r="M56" s="25">
        <f t="shared" si="33"/>
        <v>0.12438436550351042</v>
      </c>
      <c r="N56" s="25">
        <f t="shared" si="34"/>
        <v>0.13253373313343328</v>
      </c>
      <c r="O56" s="25">
        <f t="shared" si="35"/>
        <v>0.13284548269068394</v>
      </c>
      <c r="P56" s="25">
        <f t="shared" si="36"/>
        <v>0.12893170869934825</v>
      </c>
      <c r="Q56" s="25">
        <f t="shared" si="37"/>
        <v>0.14190071848465055</v>
      </c>
      <c r="R56" s="25">
        <f t="shared" si="38"/>
        <v>0.1131710016602103</v>
      </c>
      <c r="S56" s="25">
        <f t="shared" si="39"/>
        <v>0.12127659574468085</v>
      </c>
      <c r="T56" s="25">
        <f t="shared" si="40"/>
        <v>0.11914893617021277</v>
      </c>
      <c r="U56" s="25">
        <f t="shared" si="41"/>
        <v>0.12621578261305524</v>
      </c>
    </row>
    <row r="57" spans="1:21" x14ac:dyDescent="0.25">
      <c r="A57" s="2" t="s">
        <v>6</v>
      </c>
      <c r="B57" s="1">
        <v>464</v>
      </c>
      <c r="C57" s="1">
        <v>190</v>
      </c>
      <c r="D57" s="1">
        <v>221</v>
      </c>
      <c r="E57" s="1">
        <v>202</v>
      </c>
      <c r="F57" s="1">
        <v>375</v>
      </c>
      <c r="G57" s="1">
        <v>309</v>
      </c>
      <c r="H57" s="1">
        <v>194</v>
      </c>
      <c r="I57" s="1">
        <v>154</v>
      </c>
      <c r="J57" s="1">
        <f t="shared" si="42"/>
        <v>2109</v>
      </c>
      <c r="L57" s="2" t="s">
        <v>6</v>
      </c>
      <c r="M57" s="25">
        <f t="shared" si="33"/>
        <v>4.8622026616368018E-2</v>
      </c>
      <c r="N57" s="25">
        <f t="shared" si="34"/>
        <v>5.6971514242878558E-2</v>
      </c>
      <c r="O57" s="25">
        <f t="shared" si="35"/>
        <v>6.2200956937799042E-2</v>
      </c>
      <c r="P57" s="25">
        <f t="shared" si="36"/>
        <v>5.7240011334655713E-2</v>
      </c>
      <c r="Q57" s="25">
        <f t="shared" si="37"/>
        <v>6.1234487263226646E-2</v>
      </c>
      <c r="R57" s="25">
        <f t="shared" si="38"/>
        <v>4.2750415052573328E-2</v>
      </c>
      <c r="S57" s="25">
        <f t="shared" si="39"/>
        <v>5.1595744680851062E-2</v>
      </c>
      <c r="T57" s="25">
        <f t="shared" si="40"/>
        <v>5.4609929078014187E-2</v>
      </c>
      <c r="U57" s="25">
        <f t="shared" si="41"/>
        <v>5.2867742905845783E-2</v>
      </c>
    </row>
    <row r="58" spans="1:21" s="7" customFormat="1" x14ac:dyDescent="0.25">
      <c r="A58" s="2" t="s">
        <v>242</v>
      </c>
      <c r="B58" s="1">
        <v>60</v>
      </c>
      <c r="C58" s="1">
        <v>22</v>
      </c>
      <c r="D58" s="1">
        <v>24</v>
      </c>
      <c r="E58" s="1">
        <v>27</v>
      </c>
      <c r="F58" s="1">
        <v>40</v>
      </c>
      <c r="G58" s="1">
        <v>25</v>
      </c>
      <c r="H58" s="1">
        <v>13</v>
      </c>
      <c r="I58" s="1">
        <v>15</v>
      </c>
      <c r="J58" s="1">
        <f t="shared" si="42"/>
        <v>226</v>
      </c>
      <c r="L58" s="2" t="s">
        <v>242</v>
      </c>
      <c r="M58" s="25">
        <f t="shared" si="33"/>
        <v>6.2873310279786231E-3</v>
      </c>
      <c r="N58" s="25">
        <f t="shared" si="34"/>
        <v>6.5967016491754122E-3</v>
      </c>
      <c r="O58" s="25">
        <f t="shared" si="35"/>
        <v>6.7548550520686746E-3</v>
      </c>
      <c r="P58" s="25">
        <f t="shared" si="36"/>
        <v>7.6508926041371494E-3</v>
      </c>
      <c r="Q58" s="25">
        <f t="shared" si="37"/>
        <v>6.5316786414108428E-3</v>
      </c>
      <c r="R58" s="25">
        <f t="shared" si="38"/>
        <v>3.4587714443829552E-3</v>
      </c>
      <c r="S58" s="25">
        <f t="shared" si="39"/>
        <v>3.4574468085106381E-3</v>
      </c>
      <c r="T58" s="25">
        <f t="shared" si="40"/>
        <v>5.3191489361702126E-3</v>
      </c>
      <c r="U58" s="25">
        <f t="shared" si="41"/>
        <v>5.6652963000100275E-3</v>
      </c>
    </row>
    <row r="59" spans="1:21" x14ac:dyDescent="0.25">
      <c r="A59" s="2" t="s">
        <v>246</v>
      </c>
      <c r="B59" s="1" t="s">
        <v>48</v>
      </c>
      <c r="C59" s="1" t="s">
        <v>48</v>
      </c>
      <c r="D59" s="1">
        <v>2</v>
      </c>
      <c r="E59" s="1">
        <v>1</v>
      </c>
      <c r="F59" s="1">
        <v>2</v>
      </c>
      <c r="G59" s="1">
        <v>1</v>
      </c>
      <c r="H59" s="1">
        <v>2</v>
      </c>
      <c r="I59" s="1" t="s">
        <v>48</v>
      </c>
      <c r="J59" s="1">
        <f t="shared" si="42"/>
        <v>8</v>
      </c>
      <c r="L59" s="2" t="s">
        <v>246</v>
      </c>
      <c r="M59" s="25" t="s">
        <v>48</v>
      </c>
      <c r="N59" s="25" t="s">
        <v>48</v>
      </c>
      <c r="O59" s="25">
        <f t="shared" si="35"/>
        <v>5.6290458767238951E-4</v>
      </c>
      <c r="P59" s="25">
        <f t="shared" si="36"/>
        <v>2.8336639274582036E-4</v>
      </c>
      <c r="Q59" s="25">
        <f t="shared" si="37"/>
        <v>3.2658393207054214E-4</v>
      </c>
      <c r="R59" s="25">
        <f t="shared" si="38"/>
        <v>1.383508577753182E-4</v>
      </c>
      <c r="S59" s="25">
        <f t="shared" si="39"/>
        <v>5.3191489361702129E-4</v>
      </c>
      <c r="T59" s="25" t="s">
        <v>48</v>
      </c>
      <c r="U59" s="25">
        <f t="shared" si="41"/>
        <v>2.0054146194725759E-4</v>
      </c>
    </row>
    <row r="60" spans="1:21" x14ac:dyDescent="0.25">
      <c r="A60" s="4" t="s">
        <v>17</v>
      </c>
      <c r="B60" s="3">
        <f>SUM(B51:B59)</f>
        <v>9543</v>
      </c>
      <c r="C60" s="3">
        <f t="shared" ref="C60:I60" si="43">SUM(C51:C59)</f>
        <v>3335</v>
      </c>
      <c r="D60" s="3">
        <f t="shared" si="43"/>
        <v>3553</v>
      </c>
      <c r="E60" s="3">
        <f t="shared" si="43"/>
        <v>3529</v>
      </c>
      <c r="F60" s="3">
        <f t="shared" si="43"/>
        <v>6124</v>
      </c>
      <c r="G60" s="3">
        <f t="shared" si="43"/>
        <v>7228</v>
      </c>
      <c r="H60" s="3">
        <f t="shared" si="43"/>
        <v>3760</v>
      </c>
      <c r="I60" s="3">
        <f t="shared" si="43"/>
        <v>2820</v>
      </c>
      <c r="J60" s="3">
        <f t="shared" si="42"/>
        <v>39892</v>
      </c>
      <c r="L60" s="4" t="s">
        <v>17</v>
      </c>
      <c r="M60" s="25">
        <f>B60/$B$60</f>
        <v>1</v>
      </c>
      <c r="N60" s="25">
        <f>C60/$C$60</f>
        <v>1</v>
      </c>
      <c r="O60" s="25">
        <f t="shared" si="35"/>
        <v>1</v>
      </c>
      <c r="P60" s="25">
        <f t="shared" si="36"/>
        <v>1</v>
      </c>
      <c r="Q60" s="25">
        <f t="shared" si="37"/>
        <v>1</v>
      </c>
      <c r="R60" s="25">
        <f t="shared" si="38"/>
        <v>1</v>
      </c>
      <c r="S60" s="25">
        <f t="shared" si="39"/>
        <v>1</v>
      </c>
      <c r="T60" s="25">
        <f>I60/$I$60</f>
        <v>1</v>
      </c>
      <c r="U60" s="25">
        <f t="shared" si="41"/>
        <v>1</v>
      </c>
    </row>
    <row r="61" spans="1:21" x14ac:dyDescent="0.25">
      <c r="A61" s="2" t="s">
        <v>255</v>
      </c>
      <c r="B61" s="29">
        <v>471</v>
      </c>
      <c r="C61" s="29">
        <v>231</v>
      </c>
      <c r="D61" s="29">
        <v>205</v>
      </c>
      <c r="E61" s="29">
        <v>207</v>
      </c>
      <c r="F61" s="29">
        <v>259</v>
      </c>
      <c r="G61" s="29">
        <v>489</v>
      </c>
      <c r="H61" s="29">
        <v>242</v>
      </c>
      <c r="I61" s="29">
        <v>211</v>
      </c>
      <c r="J61" s="29">
        <v>2315</v>
      </c>
      <c r="L61" s="2" t="s">
        <v>255</v>
      </c>
      <c r="M61" s="140">
        <v>4.9355548569632188E-2</v>
      </c>
      <c r="N61" s="140">
        <v>6.9265367316341836E-2</v>
      </c>
      <c r="O61" s="140">
        <v>5.7697720236419926E-2</v>
      </c>
      <c r="P61" s="140">
        <v>5.865684329838481E-2</v>
      </c>
      <c r="Q61" s="140">
        <v>4.2292619203135207E-2</v>
      </c>
      <c r="R61" s="140">
        <v>6.7653569452130607E-2</v>
      </c>
      <c r="S61" s="140">
        <v>6.436170212765957E-2</v>
      </c>
      <c r="T61" s="140">
        <v>7.482269503546099E-2</v>
      </c>
      <c r="U61" s="140">
        <v>5.8031685550987665E-2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showGridLines="0" workbookViewId="0">
      <selection activeCell="A2" sqref="A2"/>
    </sheetView>
  </sheetViews>
  <sheetFormatPr baseColWidth="10" defaultRowHeight="15" x14ac:dyDescent="0.25"/>
  <cols>
    <col min="1" max="1" width="12.7109375" style="7" customWidth="1"/>
    <col min="2" max="10" width="11.42578125" style="7"/>
    <col min="11" max="11" width="2.7109375" style="7" customWidth="1"/>
    <col min="12" max="12" width="12.7109375" style="7" customWidth="1"/>
    <col min="13" max="16384" width="11.42578125" style="7"/>
  </cols>
  <sheetData>
    <row r="1" spans="1:21" x14ac:dyDescent="0.25">
      <c r="A1" s="117" t="s">
        <v>240</v>
      </c>
    </row>
    <row r="2" spans="1:21" x14ac:dyDescent="0.25">
      <c r="A2" s="118"/>
      <c r="B2" s="118"/>
      <c r="C2" s="118"/>
    </row>
    <row r="3" spans="1:21" x14ac:dyDescent="0.25">
      <c r="A3" s="27">
        <v>2015</v>
      </c>
    </row>
    <row r="5" spans="1:21" x14ac:dyDescent="0.25">
      <c r="A5" s="2" t="s">
        <v>16</v>
      </c>
      <c r="B5" s="92" t="s">
        <v>7</v>
      </c>
      <c r="C5" s="92" t="s">
        <v>8</v>
      </c>
      <c r="D5" s="92" t="s">
        <v>9</v>
      </c>
      <c r="E5" s="92" t="s">
        <v>10</v>
      </c>
      <c r="F5" s="92" t="s">
        <v>11</v>
      </c>
      <c r="G5" s="92" t="s">
        <v>12</v>
      </c>
      <c r="H5" s="92" t="s">
        <v>13</v>
      </c>
      <c r="I5" s="92" t="s">
        <v>14</v>
      </c>
      <c r="J5" s="15" t="s">
        <v>21</v>
      </c>
      <c r="L5" s="2" t="s">
        <v>16</v>
      </c>
      <c r="M5" s="92" t="s">
        <v>7</v>
      </c>
      <c r="N5" s="92" t="s">
        <v>8</v>
      </c>
      <c r="O5" s="92" t="s">
        <v>9</v>
      </c>
      <c r="P5" s="92" t="s">
        <v>10</v>
      </c>
      <c r="Q5" s="92" t="s">
        <v>11</v>
      </c>
      <c r="R5" s="92" t="s">
        <v>12</v>
      </c>
      <c r="S5" s="92" t="s">
        <v>13</v>
      </c>
      <c r="T5" s="92" t="s">
        <v>14</v>
      </c>
      <c r="U5" s="15" t="s">
        <v>21</v>
      </c>
    </row>
    <row r="6" spans="1:21" x14ac:dyDescent="0.25">
      <c r="A6" s="2" t="s">
        <v>0</v>
      </c>
      <c r="B6" s="1">
        <v>5</v>
      </c>
      <c r="C6" s="1">
        <v>13</v>
      </c>
      <c r="D6" s="1">
        <v>8</v>
      </c>
      <c r="E6" s="1">
        <v>13</v>
      </c>
      <c r="F6" s="1">
        <v>8</v>
      </c>
      <c r="G6" s="1">
        <v>16</v>
      </c>
      <c r="H6" s="1">
        <v>7</v>
      </c>
      <c r="I6" s="1">
        <v>12</v>
      </c>
      <c r="J6" s="1">
        <f>SUM(B6:I6)</f>
        <v>82</v>
      </c>
      <c r="L6" s="2" t="s">
        <v>0</v>
      </c>
      <c r="M6" s="25">
        <f>B6/$B$15</f>
        <v>7.7663870767319041E-4</v>
      </c>
      <c r="N6" s="25">
        <f>C6/$C$15</f>
        <v>3.5068788777987592E-3</v>
      </c>
      <c r="O6" s="25">
        <f>D6/$D$15</f>
        <v>2.2179096201829776E-3</v>
      </c>
      <c r="P6" s="25">
        <f>E6/$E$15</f>
        <v>3.4013605442176869E-3</v>
      </c>
      <c r="Q6" s="25">
        <f>F6/$F$15</f>
        <v>1.7432991937241229E-3</v>
      </c>
      <c r="R6" s="25">
        <f>G6/$G$15</f>
        <v>2.5074439742986993E-3</v>
      </c>
      <c r="S6" s="25">
        <f>H6/$H$15</f>
        <v>1.8248175182481751E-3</v>
      </c>
      <c r="T6" s="25">
        <f>I6/$I$15</f>
        <v>3.1762837480148226E-3</v>
      </c>
      <c r="U6" s="25">
        <f>J6/$J$15</f>
        <v>2.2678245478179103E-3</v>
      </c>
    </row>
    <row r="7" spans="1:21" x14ac:dyDescent="0.25">
      <c r="A7" s="2" t="s">
        <v>1</v>
      </c>
      <c r="B7" s="1">
        <v>667</v>
      </c>
      <c r="C7" s="1">
        <v>497</v>
      </c>
      <c r="D7" s="1">
        <v>420</v>
      </c>
      <c r="E7" s="1">
        <v>478</v>
      </c>
      <c r="F7" s="1">
        <v>486</v>
      </c>
      <c r="G7" s="1">
        <v>825</v>
      </c>
      <c r="H7" s="1">
        <v>447</v>
      </c>
      <c r="I7" s="1">
        <v>473</v>
      </c>
      <c r="J7" s="1">
        <f t="shared" ref="J7:J15" si="0">SUM(B7:I7)</f>
        <v>4293</v>
      </c>
      <c r="L7" s="2" t="s">
        <v>1</v>
      </c>
      <c r="M7" s="25">
        <f t="shared" ref="M7:M15" si="1">B7/$B$15</f>
        <v>0.1036036036036036</v>
      </c>
      <c r="N7" s="25">
        <f t="shared" ref="N7:N15" si="2">C7/$C$15</f>
        <v>0.13407067709738332</v>
      </c>
      <c r="O7" s="25">
        <f t="shared" ref="O7:O15" si="3">D7/$D$15</f>
        <v>0.11644025505960633</v>
      </c>
      <c r="P7" s="25">
        <f t="shared" ref="P7:P15" si="4">E7/$E$15</f>
        <v>0.12506541077969649</v>
      </c>
      <c r="Q7" s="25">
        <f t="shared" ref="Q7:Q15" si="5">F7/$F$15</f>
        <v>0.10590542601874046</v>
      </c>
      <c r="R7" s="25">
        <f t="shared" ref="R7:R15" si="6">G7/$G$15</f>
        <v>0.12929007992477667</v>
      </c>
      <c r="S7" s="25">
        <f t="shared" ref="S7:S15" si="7">H7/$H$15</f>
        <v>0.11652763295099061</v>
      </c>
      <c r="T7" s="25">
        <f t="shared" ref="T7:T15" si="8">I7/$I$15</f>
        <v>0.12519851773425092</v>
      </c>
      <c r="U7" s="25">
        <f t="shared" ref="U7:U15" si="9">J7/$J$15</f>
        <v>0.11872891199734499</v>
      </c>
    </row>
    <row r="8" spans="1:21" x14ac:dyDescent="0.25">
      <c r="A8" s="2" t="s">
        <v>2</v>
      </c>
      <c r="B8" s="1">
        <v>1712</v>
      </c>
      <c r="C8" s="1">
        <v>901</v>
      </c>
      <c r="D8" s="1">
        <v>909</v>
      </c>
      <c r="E8" s="1">
        <v>900</v>
      </c>
      <c r="F8" s="1">
        <v>1136</v>
      </c>
      <c r="G8" s="1">
        <v>1668</v>
      </c>
      <c r="H8" s="1">
        <v>955</v>
      </c>
      <c r="I8" s="1">
        <v>956</v>
      </c>
      <c r="J8" s="1">
        <f t="shared" si="0"/>
        <v>9137</v>
      </c>
      <c r="L8" s="2" t="s">
        <v>2</v>
      </c>
      <c r="M8" s="25">
        <f t="shared" si="1"/>
        <v>0.26592109350730042</v>
      </c>
      <c r="N8" s="25">
        <f t="shared" si="2"/>
        <v>0.2430536822228217</v>
      </c>
      <c r="O8" s="25">
        <f t="shared" si="3"/>
        <v>0.25200998059329083</v>
      </c>
      <c r="P8" s="25">
        <f t="shared" si="4"/>
        <v>0.23547880690737832</v>
      </c>
      <c r="Q8" s="25">
        <f t="shared" si="5"/>
        <v>0.24754848550882544</v>
      </c>
      <c r="R8" s="25">
        <f t="shared" si="6"/>
        <v>0.26140103432063938</v>
      </c>
      <c r="S8" s="25">
        <f t="shared" si="7"/>
        <v>0.24895724713242962</v>
      </c>
      <c r="T8" s="25">
        <f t="shared" si="8"/>
        <v>0.25304393859184754</v>
      </c>
      <c r="U8" s="25">
        <f t="shared" si="9"/>
        <v>0.25269649870014932</v>
      </c>
    </row>
    <row r="9" spans="1:21" x14ac:dyDescent="0.25">
      <c r="A9" s="2" t="s">
        <v>3</v>
      </c>
      <c r="B9" s="1">
        <v>1677</v>
      </c>
      <c r="C9" s="1">
        <v>836</v>
      </c>
      <c r="D9" s="1">
        <v>840</v>
      </c>
      <c r="E9" s="1">
        <v>919</v>
      </c>
      <c r="F9" s="1">
        <v>1088</v>
      </c>
      <c r="G9" s="1">
        <v>1491</v>
      </c>
      <c r="H9" s="1">
        <v>920</v>
      </c>
      <c r="I9" s="1">
        <v>899</v>
      </c>
      <c r="J9" s="1">
        <f t="shared" si="0"/>
        <v>8670</v>
      </c>
      <c r="L9" s="2" t="s">
        <v>3</v>
      </c>
      <c r="M9" s="25">
        <f t="shared" si="1"/>
        <v>0.26048462255358806</v>
      </c>
      <c r="N9" s="25">
        <f t="shared" si="2"/>
        <v>0.22551928783382788</v>
      </c>
      <c r="O9" s="25">
        <f t="shared" si="3"/>
        <v>0.23288051011921265</v>
      </c>
      <c r="P9" s="25">
        <f t="shared" si="4"/>
        <v>0.24045002616431188</v>
      </c>
      <c r="Q9" s="25">
        <f t="shared" si="5"/>
        <v>0.23708869034648072</v>
      </c>
      <c r="R9" s="25">
        <f t="shared" si="6"/>
        <v>0.23366243535496004</v>
      </c>
      <c r="S9" s="25">
        <f t="shared" si="7"/>
        <v>0.23983315954118875</v>
      </c>
      <c r="T9" s="25">
        <f t="shared" si="8"/>
        <v>0.23795659078877712</v>
      </c>
      <c r="U9" s="25">
        <f t="shared" si="9"/>
        <v>0.2397809613363571</v>
      </c>
    </row>
    <row r="10" spans="1:21" x14ac:dyDescent="0.25">
      <c r="A10" s="2" t="s">
        <v>4</v>
      </c>
      <c r="B10" s="1">
        <v>1195</v>
      </c>
      <c r="C10" s="1">
        <v>709</v>
      </c>
      <c r="D10" s="1">
        <v>641</v>
      </c>
      <c r="E10" s="1">
        <v>760</v>
      </c>
      <c r="F10" s="1">
        <v>866</v>
      </c>
      <c r="G10" s="1">
        <v>1186</v>
      </c>
      <c r="H10" s="1">
        <v>788</v>
      </c>
      <c r="I10" s="1">
        <v>713</v>
      </c>
      <c r="J10" s="1">
        <f t="shared" si="0"/>
        <v>6858</v>
      </c>
      <c r="L10" s="2" t="s">
        <v>4</v>
      </c>
      <c r="M10" s="25">
        <f t="shared" si="1"/>
        <v>0.1856166511338925</v>
      </c>
      <c r="N10" s="25">
        <f t="shared" si="2"/>
        <v>0.19125977879687078</v>
      </c>
      <c r="O10" s="25">
        <f t="shared" si="3"/>
        <v>0.17771000831716108</v>
      </c>
      <c r="P10" s="25">
        <f t="shared" si="4"/>
        <v>0.19884877027734171</v>
      </c>
      <c r="Q10" s="25">
        <f t="shared" si="5"/>
        <v>0.1887121377206363</v>
      </c>
      <c r="R10" s="25">
        <f t="shared" si="6"/>
        <v>0.18586428459489107</v>
      </c>
      <c r="S10" s="25">
        <f t="shared" si="7"/>
        <v>0.20542231491136601</v>
      </c>
      <c r="T10" s="25">
        <f t="shared" si="8"/>
        <v>0.18872419269454738</v>
      </c>
      <c r="U10" s="25">
        <f t="shared" si="9"/>
        <v>0.1896675701089662</v>
      </c>
    </row>
    <row r="11" spans="1:21" x14ac:dyDescent="0.25">
      <c r="A11" s="2" t="s">
        <v>5</v>
      </c>
      <c r="B11" s="1">
        <v>777</v>
      </c>
      <c r="C11" s="1">
        <v>522</v>
      </c>
      <c r="D11" s="1">
        <v>498</v>
      </c>
      <c r="E11" s="1">
        <v>514</v>
      </c>
      <c r="F11" s="1">
        <v>693</v>
      </c>
      <c r="G11" s="1">
        <v>833</v>
      </c>
      <c r="H11" s="1">
        <v>483</v>
      </c>
      <c r="I11" s="1">
        <v>503</v>
      </c>
      <c r="J11" s="1">
        <f t="shared" si="0"/>
        <v>4823</v>
      </c>
      <c r="L11" s="2" t="s">
        <v>5</v>
      </c>
      <c r="M11" s="25">
        <f t="shared" si="1"/>
        <v>0.1206896551724138</v>
      </c>
      <c r="N11" s="25">
        <f t="shared" si="2"/>
        <v>0.14081467493930402</v>
      </c>
      <c r="O11" s="25">
        <f t="shared" si="3"/>
        <v>0.13806487385639035</v>
      </c>
      <c r="P11" s="25">
        <f t="shared" si="4"/>
        <v>0.13448456305599163</v>
      </c>
      <c r="Q11" s="25">
        <f t="shared" si="5"/>
        <v>0.15101329265635213</v>
      </c>
      <c r="R11" s="25">
        <f t="shared" si="6"/>
        <v>0.13054380191192602</v>
      </c>
      <c r="S11" s="25">
        <f t="shared" si="7"/>
        <v>0.1259124087591241</v>
      </c>
      <c r="T11" s="25">
        <f t="shared" si="8"/>
        <v>0.13313922710428799</v>
      </c>
      <c r="U11" s="25">
        <f t="shared" si="9"/>
        <v>0.13338680236738756</v>
      </c>
    </row>
    <row r="12" spans="1:21" x14ac:dyDescent="0.25">
      <c r="A12" s="2" t="s">
        <v>6</v>
      </c>
      <c r="B12" s="1">
        <v>370</v>
      </c>
      <c r="C12" s="1">
        <v>212</v>
      </c>
      <c r="D12" s="1">
        <v>270</v>
      </c>
      <c r="E12" s="1">
        <v>217</v>
      </c>
      <c r="F12" s="1">
        <v>289</v>
      </c>
      <c r="G12" s="1">
        <v>333</v>
      </c>
      <c r="H12" s="1">
        <v>212</v>
      </c>
      <c r="I12" s="1">
        <v>202</v>
      </c>
      <c r="J12" s="1">
        <f t="shared" si="0"/>
        <v>2105</v>
      </c>
      <c r="L12" s="2" t="s">
        <v>6</v>
      </c>
      <c r="M12" s="25">
        <f t="shared" si="1"/>
        <v>5.7471264367816091E-2</v>
      </c>
      <c r="N12" s="25">
        <f t="shared" si="2"/>
        <v>5.7189101699487453E-2</v>
      </c>
      <c r="O12" s="25">
        <f t="shared" si="3"/>
        <v>7.4854449681175494E-2</v>
      </c>
      <c r="P12" s="25">
        <f t="shared" si="4"/>
        <v>5.6776556776556776E-2</v>
      </c>
      <c r="Q12" s="25">
        <f t="shared" si="5"/>
        <v>6.2976683373283937E-2</v>
      </c>
      <c r="R12" s="25">
        <f t="shared" si="6"/>
        <v>5.2186177715091681E-2</v>
      </c>
      <c r="S12" s="25">
        <f t="shared" si="7"/>
        <v>5.526590198123045E-2</v>
      </c>
      <c r="T12" s="25">
        <f t="shared" si="8"/>
        <v>5.3467443091582849E-2</v>
      </c>
      <c r="U12" s="25">
        <f t="shared" si="9"/>
        <v>5.8216715526301234E-2</v>
      </c>
    </row>
    <row r="13" spans="1:21" x14ac:dyDescent="0.25">
      <c r="A13" s="2" t="s">
        <v>242</v>
      </c>
      <c r="B13" s="1">
        <v>33</v>
      </c>
      <c r="C13" s="1">
        <v>15</v>
      </c>
      <c r="D13" s="1">
        <v>20</v>
      </c>
      <c r="E13" s="1">
        <v>21</v>
      </c>
      <c r="F13" s="1">
        <v>23</v>
      </c>
      <c r="G13" s="1">
        <v>28</v>
      </c>
      <c r="H13" s="1">
        <v>24</v>
      </c>
      <c r="I13" s="1">
        <v>20</v>
      </c>
      <c r="J13" s="1">
        <f t="shared" si="0"/>
        <v>184</v>
      </c>
      <c r="L13" s="2" t="s">
        <v>242</v>
      </c>
      <c r="M13" s="25">
        <f t="shared" si="1"/>
        <v>5.1258154706430572E-3</v>
      </c>
      <c r="N13" s="25">
        <f t="shared" si="2"/>
        <v>4.0463987051524144E-3</v>
      </c>
      <c r="O13" s="25">
        <f t="shared" si="3"/>
        <v>5.5447740504574435E-3</v>
      </c>
      <c r="P13" s="25">
        <f t="shared" si="4"/>
        <v>5.4945054945054949E-3</v>
      </c>
      <c r="Q13" s="25">
        <f t="shared" si="5"/>
        <v>5.0119851819568533E-3</v>
      </c>
      <c r="R13" s="25">
        <f t="shared" si="6"/>
        <v>4.3880269550227238E-3</v>
      </c>
      <c r="S13" s="25">
        <f t="shared" si="7"/>
        <v>6.2565172054223151E-3</v>
      </c>
      <c r="T13" s="25">
        <f t="shared" si="8"/>
        <v>5.2938062466913712E-3</v>
      </c>
      <c r="U13" s="25">
        <f t="shared" si="9"/>
        <v>5.0887770341279939E-3</v>
      </c>
    </row>
    <row r="14" spans="1:21" x14ac:dyDescent="0.25">
      <c r="A14" s="2" t="s">
        <v>247</v>
      </c>
      <c r="B14" s="1">
        <v>2</v>
      </c>
      <c r="C14" s="1">
        <v>2</v>
      </c>
      <c r="D14" s="1">
        <v>1</v>
      </c>
      <c r="E14" s="1" t="s">
        <v>48</v>
      </c>
      <c r="F14" s="1" t="s">
        <v>48</v>
      </c>
      <c r="G14" s="1">
        <v>1</v>
      </c>
      <c r="H14" s="1" t="s">
        <v>48</v>
      </c>
      <c r="I14" s="1" t="s">
        <v>48</v>
      </c>
      <c r="J14" s="1">
        <f t="shared" si="0"/>
        <v>6</v>
      </c>
      <c r="L14" s="2" t="s">
        <v>247</v>
      </c>
      <c r="M14" s="25">
        <f t="shared" si="1"/>
        <v>3.1065548306927616E-4</v>
      </c>
      <c r="N14" s="25">
        <f t="shared" si="2"/>
        <v>5.3951982735365523E-4</v>
      </c>
      <c r="O14" s="25">
        <f t="shared" si="3"/>
        <v>2.772387025228722E-4</v>
      </c>
      <c r="P14" s="25" t="s">
        <v>48</v>
      </c>
      <c r="Q14" s="25" t="s">
        <v>48</v>
      </c>
      <c r="R14" s="25">
        <f t="shared" si="6"/>
        <v>1.567152483936687E-4</v>
      </c>
      <c r="S14" s="25" t="s">
        <v>48</v>
      </c>
      <c r="T14" s="25" t="s">
        <v>48</v>
      </c>
      <c r="U14" s="25">
        <f t="shared" si="9"/>
        <v>1.6593838154765198E-4</v>
      </c>
    </row>
    <row r="15" spans="1:21" x14ac:dyDescent="0.25">
      <c r="A15" s="2" t="s">
        <v>17</v>
      </c>
      <c r="B15" s="135">
        <f>SUM(B6:B14)</f>
        <v>6438</v>
      </c>
      <c r="C15" s="135">
        <f t="shared" ref="C15:H15" si="10">SUM(C6:C14)</f>
        <v>3707</v>
      </c>
      <c r="D15" s="135">
        <f t="shared" si="10"/>
        <v>3607</v>
      </c>
      <c r="E15" s="135">
        <f t="shared" si="10"/>
        <v>3822</v>
      </c>
      <c r="F15" s="135">
        <f t="shared" si="10"/>
        <v>4589</v>
      </c>
      <c r="G15" s="135">
        <f t="shared" si="10"/>
        <v>6381</v>
      </c>
      <c r="H15" s="135">
        <f t="shared" si="10"/>
        <v>3836</v>
      </c>
      <c r="I15" s="135">
        <f>SUM(I6:I14)</f>
        <v>3778</v>
      </c>
      <c r="J15" s="135">
        <f t="shared" si="0"/>
        <v>36158</v>
      </c>
      <c r="L15" s="2" t="s">
        <v>17</v>
      </c>
      <c r="M15" s="25">
        <f t="shared" si="1"/>
        <v>1</v>
      </c>
      <c r="N15" s="25">
        <f t="shared" si="2"/>
        <v>1</v>
      </c>
      <c r="O15" s="25">
        <f t="shared" si="3"/>
        <v>1</v>
      </c>
      <c r="P15" s="25">
        <f t="shared" si="4"/>
        <v>1</v>
      </c>
      <c r="Q15" s="25">
        <f t="shared" si="5"/>
        <v>1</v>
      </c>
      <c r="R15" s="25">
        <f t="shared" si="6"/>
        <v>1</v>
      </c>
      <c r="S15" s="25">
        <f t="shared" si="7"/>
        <v>1</v>
      </c>
      <c r="T15" s="25">
        <f t="shared" si="8"/>
        <v>1</v>
      </c>
      <c r="U15" s="25">
        <f t="shared" si="9"/>
        <v>1</v>
      </c>
    </row>
    <row r="16" spans="1:21" x14ac:dyDescent="0.25">
      <c r="A16" s="2" t="s">
        <v>255</v>
      </c>
      <c r="B16" s="29">
        <v>228</v>
      </c>
      <c r="C16" s="29">
        <v>206</v>
      </c>
      <c r="D16" s="29">
        <v>171</v>
      </c>
      <c r="E16" s="29">
        <v>199</v>
      </c>
      <c r="F16" s="29">
        <v>168</v>
      </c>
      <c r="G16" s="29">
        <v>322</v>
      </c>
      <c r="H16" s="29">
        <v>162</v>
      </c>
      <c r="I16" s="29">
        <v>185</v>
      </c>
      <c r="J16" s="29">
        <v>1641</v>
      </c>
      <c r="L16" s="2" t="s">
        <v>255</v>
      </c>
      <c r="M16" s="140">
        <v>3.5414725069897485E-2</v>
      </c>
      <c r="N16" s="140">
        <v>5.5570542217426487E-2</v>
      </c>
      <c r="O16" s="140">
        <v>4.7407818131411143E-2</v>
      </c>
      <c r="P16" s="140">
        <v>5.2066980638409213E-2</v>
      </c>
      <c r="Q16" s="140">
        <v>3.6609283068206579E-2</v>
      </c>
      <c r="R16" s="140">
        <v>5.0462309982761321E-2</v>
      </c>
      <c r="S16" s="140">
        <v>4.2231491136600623E-2</v>
      </c>
      <c r="T16" s="140">
        <v>4.896770778189518E-2</v>
      </c>
      <c r="U16" s="140">
        <v>4.5384147353282812E-2</v>
      </c>
    </row>
    <row r="17" spans="1:21" x14ac:dyDescent="0.25">
      <c r="A17" s="96"/>
      <c r="B17" s="97"/>
      <c r="C17" s="97"/>
      <c r="D17" s="97"/>
      <c r="E17" s="97"/>
      <c r="F17" s="97"/>
      <c r="G17" s="97"/>
      <c r="H17" s="97"/>
      <c r="I17" s="97"/>
      <c r="J17" s="97"/>
      <c r="L17" s="96"/>
      <c r="M17" s="98"/>
      <c r="N17" s="98"/>
      <c r="O17" s="98"/>
      <c r="P17" s="98"/>
      <c r="Q17" s="98"/>
      <c r="R17" s="98"/>
      <c r="S17" s="98"/>
      <c r="T17" s="98"/>
      <c r="U17" s="98"/>
    </row>
    <row r="18" spans="1:21" x14ac:dyDescent="0.25">
      <c r="A18" s="27">
        <v>2014</v>
      </c>
    </row>
    <row r="20" spans="1:21" x14ac:dyDescent="0.25">
      <c r="A20" s="2" t="s">
        <v>16</v>
      </c>
      <c r="B20" s="3" t="s">
        <v>7</v>
      </c>
      <c r="C20" s="3" t="s">
        <v>8</v>
      </c>
      <c r="D20" s="3" t="s">
        <v>9</v>
      </c>
      <c r="E20" s="3" t="s">
        <v>10</v>
      </c>
      <c r="F20" s="3" t="s">
        <v>11</v>
      </c>
      <c r="G20" s="3" t="s">
        <v>12</v>
      </c>
      <c r="H20" s="3" t="s">
        <v>13</v>
      </c>
      <c r="I20" s="3" t="s">
        <v>14</v>
      </c>
      <c r="J20" s="15" t="s">
        <v>21</v>
      </c>
      <c r="L20" s="2" t="s">
        <v>16</v>
      </c>
      <c r="M20" s="3" t="s">
        <v>7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3" t="s">
        <v>13</v>
      </c>
      <c r="T20" s="3" t="s">
        <v>14</v>
      </c>
      <c r="U20" s="15" t="s">
        <v>21</v>
      </c>
    </row>
    <row r="21" spans="1:21" x14ac:dyDescent="0.25">
      <c r="A21" s="2" t="s">
        <v>0</v>
      </c>
      <c r="B21" s="1">
        <v>9</v>
      </c>
      <c r="C21" s="1">
        <v>12</v>
      </c>
      <c r="D21" s="1">
        <v>7</v>
      </c>
      <c r="E21" s="1">
        <v>13</v>
      </c>
      <c r="F21" s="1">
        <v>7</v>
      </c>
      <c r="G21" s="1">
        <v>21</v>
      </c>
      <c r="H21" s="1">
        <v>17</v>
      </c>
      <c r="I21" s="1">
        <v>8</v>
      </c>
      <c r="J21" s="1">
        <f>SUM(B21:I21)</f>
        <v>94</v>
      </c>
      <c r="L21" s="2" t="s">
        <v>0</v>
      </c>
      <c r="M21" s="25">
        <f t="shared" ref="M21:M30" si="11">B21/$B$30</f>
        <v>1.3221683561040105E-3</v>
      </c>
      <c r="N21" s="25">
        <f t="shared" ref="N21:N30" si="12">C21/$C$30</f>
        <v>3.0196275792652239E-3</v>
      </c>
      <c r="O21" s="25">
        <f t="shared" ref="O21:O28" si="13">D21/$D$30</f>
        <v>1.8934271030565323E-3</v>
      </c>
      <c r="P21" s="25">
        <f t="shared" ref="P21:P28" si="14">E21/$E$30</f>
        <v>3.2011819748830337E-3</v>
      </c>
      <c r="Q21" s="25">
        <f t="shared" ref="Q21:Q30" si="15">F21/$F$30</f>
        <v>1.441218859378217E-3</v>
      </c>
      <c r="R21" s="25">
        <f t="shared" ref="R21:R28" si="16">G21/$G$30</f>
        <v>3.0733206497877944E-3</v>
      </c>
      <c r="S21" s="25">
        <f t="shared" ref="S21:S28" si="17">H21/$H$30</f>
        <v>4.1646251837334641E-3</v>
      </c>
      <c r="T21" s="25">
        <f t="shared" ref="T21:T28" si="18">I21/$I$30</f>
        <v>2.0698576972833119E-3</v>
      </c>
      <c r="U21" s="25">
        <f t="shared" ref="U21:U30" si="19">J21/$J$30</f>
        <v>2.4622799664710815E-3</v>
      </c>
    </row>
    <row r="22" spans="1:21" x14ac:dyDescent="0.25">
      <c r="A22" s="2" t="s">
        <v>1</v>
      </c>
      <c r="B22" s="1">
        <v>742</v>
      </c>
      <c r="C22" s="1">
        <v>545</v>
      </c>
      <c r="D22" s="1">
        <v>453</v>
      </c>
      <c r="E22" s="1">
        <v>519</v>
      </c>
      <c r="F22" s="1">
        <v>537</v>
      </c>
      <c r="G22" s="1">
        <v>885</v>
      </c>
      <c r="H22" s="1">
        <v>507</v>
      </c>
      <c r="I22" s="1">
        <v>506</v>
      </c>
      <c r="J22" s="1">
        <f t="shared" ref="J22:J30" si="20">SUM(B22:I22)</f>
        <v>4694</v>
      </c>
      <c r="L22" s="2" t="s">
        <v>1</v>
      </c>
      <c r="M22" s="25">
        <f t="shared" si="11"/>
        <v>0.10900543558101954</v>
      </c>
      <c r="N22" s="25">
        <f t="shared" si="12"/>
        <v>0.13714141922496226</v>
      </c>
      <c r="O22" s="25">
        <f t="shared" si="13"/>
        <v>0.12253178252637273</v>
      </c>
      <c r="P22" s="25">
        <f t="shared" si="14"/>
        <v>0.12780103422802266</v>
      </c>
      <c r="Q22" s="25">
        <f t="shared" si="15"/>
        <v>0.11056207535515751</v>
      </c>
      <c r="R22" s="25">
        <f t="shared" si="16"/>
        <v>0.12951851309819992</v>
      </c>
      <c r="S22" s="25">
        <f t="shared" si="17"/>
        <v>0.12420382165605096</v>
      </c>
      <c r="T22" s="25">
        <f t="shared" si="18"/>
        <v>0.13091849935316946</v>
      </c>
      <c r="U22" s="25">
        <f t="shared" si="19"/>
        <v>0.12295683151718358</v>
      </c>
    </row>
    <row r="23" spans="1:21" x14ac:dyDescent="0.25">
      <c r="A23" s="2" t="s">
        <v>2</v>
      </c>
      <c r="B23" s="1">
        <v>1785</v>
      </c>
      <c r="C23" s="1">
        <v>1040</v>
      </c>
      <c r="D23" s="1">
        <v>934</v>
      </c>
      <c r="E23" s="1">
        <v>1014</v>
      </c>
      <c r="F23" s="1">
        <v>1229</v>
      </c>
      <c r="G23" s="1">
        <v>1844</v>
      </c>
      <c r="H23" s="1">
        <v>1016</v>
      </c>
      <c r="I23" s="1">
        <v>1015</v>
      </c>
      <c r="J23" s="1">
        <f t="shared" si="20"/>
        <v>9877</v>
      </c>
      <c r="L23" s="2" t="s">
        <v>2</v>
      </c>
      <c r="M23" s="25">
        <f t="shared" si="11"/>
        <v>0.26223005729396209</v>
      </c>
      <c r="N23" s="25">
        <f t="shared" si="12"/>
        <v>0.26170105686965273</v>
      </c>
      <c r="O23" s="25">
        <f t="shared" si="13"/>
        <v>0.25263727346497161</v>
      </c>
      <c r="P23" s="25">
        <f t="shared" si="14"/>
        <v>0.24969219404087664</v>
      </c>
      <c r="Q23" s="25">
        <f t="shared" si="15"/>
        <v>0.25303685402511839</v>
      </c>
      <c r="R23" s="25">
        <f t="shared" si="16"/>
        <v>0.26986682277184254</v>
      </c>
      <c r="S23" s="25">
        <f t="shared" si="17"/>
        <v>0.24889759921607055</v>
      </c>
      <c r="T23" s="25">
        <f t="shared" si="18"/>
        <v>0.26261319534282018</v>
      </c>
      <c r="U23" s="25">
        <f t="shared" si="19"/>
        <v>0.25872275775356246</v>
      </c>
    </row>
    <row r="24" spans="1:21" x14ac:dyDescent="0.25">
      <c r="A24" s="2" t="s">
        <v>3</v>
      </c>
      <c r="B24" s="1">
        <v>1762</v>
      </c>
      <c r="C24" s="1">
        <v>870</v>
      </c>
      <c r="D24" s="1">
        <v>790</v>
      </c>
      <c r="E24" s="1">
        <v>911</v>
      </c>
      <c r="F24" s="1">
        <v>1136</v>
      </c>
      <c r="G24" s="1">
        <v>1552</v>
      </c>
      <c r="H24" s="1">
        <v>970</v>
      </c>
      <c r="I24" s="1">
        <v>875</v>
      </c>
      <c r="J24" s="1">
        <f t="shared" si="20"/>
        <v>8866</v>
      </c>
      <c r="L24" s="2" t="s">
        <v>3</v>
      </c>
      <c r="M24" s="25">
        <f t="shared" si="11"/>
        <v>0.25885118260614076</v>
      </c>
      <c r="N24" s="25">
        <f t="shared" si="12"/>
        <v>0.21892299949672875</v>
      </c>
      <c r="O24" s="25">
        <f t="shared" si="13"/>
        <v>0.21368677305923722</v>
      </c>
      <c r="P24" s="25">
        <f t="shared" si="14"/>
        <v>0.22432898300911105</v>
      </c>
      <c r="Q24" s="25">
        <f t="shared" si="15"/>
        <v>0.23388923203623635</v>
      </c>
      <c r="R24" s="25">
        <f t="shared" si="16"/>
        <v>0.22713303087955511</v>
      </c>
      <c r="S24" s="25">
        <f t="shared" si="17"/>
        <v>0.23762861342479177</v>
      </c>
      <c r="T24" s="25">
        <f t="shared" si="18"/>
        <v>0.22639068564036222</v>
      </c>
      <c r="U24" s="25">
        <f t="shared" si="19"/>
        <v>0.23224015088013411</v>
      </c>
    </row>
    <row r="25" spans="1:21" x14ac:dyDescent="0.25">
      <c r="A25" s="2" t="s">
        <v>4</v>
      </c>
      <c r="B25" s="1">
        <v>1264</v>
      </c>
      <c r="C25" s="1">
        <v>738</v>
      </c>
      <c r="D25" s="1">
        <v>691</v>
      </c>
      <c r="E25" s="1">
        <v>763</v>
      </c>
      <c r="F25" s="1">
        <v>940</v>
      </c>
      <c r="G25" s="1">
        <v>1301</v>
      </c>
      <c r="H25" s="1">
        <v>795</v>
      </c>
      <c r="I25" s="1">
        <v>717</v>
      </c>
      <c r="J25" s="1">
        <f t="shared" si="20"/>
        <v>7209</v>
      </c>
      <c r="L25" s="2" t="s">
        <v>4</v>
      </c>
      <c r="M25" s="25">
        <f t="shared" si="11"/>
        <v>0.18569120023505215</v>
      </c>
      <c r="N25" s="25">
        <f t="shared" si="12"/>
        <v>0.18570709612481126</v>
      </c>
      <c r="O25" s="25">
        <f t="shared" si="13"/>
        <v>0.18690830403029485</v>
      </c>
      <c r="P25" s="25">
        <f t="shared" si="14"/>
        <v>0.1878847574489042</v>
      </c>
      <c r="Q25" s="25">
        <f t="shared" si="15"/>
        <v>0.19353510397364629</v>
      </c>
      <c r="R25" s="25">
        <f t="shared" si="16"/>
        <v>0.19039953168447241</v>
      </c>
      <c r="S25" s="25">
        <f t="shared" si="17"/>
        <v>0.19475747182753553</v>
      </c>
      <c r="T25" s="25">
        <f t="shared" si="18"/>
        <v>0.18551099611901681</v>
      </c>
      <c r="U25" s="25">
        <f t="shared" si="19"/>
        <v>0.18883591785414922</v>
      </c>
    </row>
    <row r="26" spans="1:21" x14ac:dyDescent="0.25">
      <c r="A26" s="2" t="s">
        <v>5</v>
      </c>
      <c r="B26" s="1">
        <v>794</v>
      </c>
      <c r="C26" s="1">
        <v>514</v>
      </c>
      <c r="D26" s="1">
        <v>539</v>
      </c>
      <c r="E26" s="1">
        <v>577</v>
      </c>
      <c r="F26" s="1">
        <v>659</v>
      </c>
      <c r="G26" s="1">
        <v>844</v>
      </c>
      <c r="H26" s="1">
        <v>521</v>
      </c>
      <c r="I26" s="1">
        <v>501</v>
      </c>
      <c r="J26" s="1">
        <f t="shared" si="20"/>
        <v>4949</v>
      </c>
      <c r="L26" s="2" t="s">
        <v>5</v>
      </c>
      <c r="M26" s="25">
        <f t="shared" si="11"/>
        <v>0.11664463052739826</v>
      </c>
      <c r="N26" s="25">
        <f t="shared" si="12"/>
        <v>0.12934071464519376</v>
      </c>
      <c r="O26" s="25">
        <f t="shared" si="13"/>
        <v>0.145793886935353</v>
      </c>
      <c r="P26" s="25">
        <f t="shared" si="14"/>
        <v>0.14208323073134696</v>
      </c>
      <c r="Q26" s="25">
        <f t="shared" si="15"/>
        <v>0.13568046119003499</v>
      </c>
      <c r="R26" s="25">
        <f t="shared" si="16"/>
        <v>0.12351822040099517</v>
      </c>
      <c r="S26" s="25">
        <f t="shared" si="17"/>
        <v>0.12763351298383147</v>
      </c>
      <c r="T26" s="25">
        <f t="shared" si="18"/>
        <v>0.1296248382923674</v>
      </c>
      <c r="U26" s="25">
        <f t="shared" si="19"/>
        <v>0.12963642078792958</v>
      </c>
    </row>
    <row r="27" spans="1:21" x14ac:dyDescent="0.25">
      <c r="A27" s="2" t="s">
        <v>6</v>
      </c>
      <c r="B27" s="1">
        <v>408</v>
      </c>
      <c r="C27" s="1">
        <v>233</v>
      </c>
      <c r="D27" s="1">
        <v>259</v>
      </c>
      <c r="E27" s="1">
        <v>240</v>
      </c>
      <c r="F27" s="1">
        <v>318</v>
      </c>
      <c r="G27" s="1">
        <v>351</v>
      </c>
      <c r="H27" s="1">
        <v>228</v>
      </c>
      <c r="I27" s="1">
        <v>221</v>
      </c>
      <c r="J27" s="1">
        <f t="shared" si="20"/>
        <v>2258</v>
      </c>
      <c r="L27" s="2" t="s">
        <v>6</v>
      </c>
      <c r="M27" s="25">
        <f t="shared" si="11"/>
        <v>5.9938298810048481E-2</v>
      </c>
      <c r="N27" s="25">
        <f t="shared" si="12"/>
        <v>5.8631102164066431E-2</v>
      </c>
      <c r="O27" s="25">
        <f t="shared" si="13"/>
        <v>7.0056802813091693E-2</v>
      </c>
      <c r="P27" s="25">
        <f t="shared" si="14"/>
        <v>5.9098744151686776E-2</v>
      </c>
      <c r="Q27" s="25">
        <f t="shared" si="15"/>
        <v>6.5472513897467569E-2</v>
      </c>
      <c r="R27" s="25">
        <f t="shared" si="16"/>
        <v>5.1368359432167422E-2</v>
      </c>
      <c r="S27" s="25">
        <f t="shared" si="17"/>
        <v>5.5854973052425282E-2</v>
      </c>
      <c r="T27" s="25">
        <f t="shared" si="18"/>
        <v>5.7179818887451488E-2</v>
      </c>
      <c r="U27" s="25">
        <f t="shared" si="19"/>
        <v>5.9147108130762786E-2</v>
      </c>
    </row>
    <row r="28" spans="1:21" x14ac:dyDescent="0.25">
      <c r="A28" s="2" t="s">
        <v>242</v>
      </c>
      <c r="B28" s="1">
        <v>42</v>
      </c>
      <c r="C28" s="1">
        <v>21</v>
      </c>
      <c r="D28" s="1">
        <v>24</v>
      </c>
      <c r="E28" s="1">
        <v>24</v>
      </c>
      <c r="F28" s="1">
        <v>29</v>
      </c>
      <c r="G28" s="1">
        <v>35</v>
      </c>
      <c r="H28" s="1">
        <v>28</v>
      </c>
      <c r="I28" s="1">
        <v>22</v>
      </c>
      <c r="J28" s="1">
        <f t="shared" si="20"/>
        <v>225</v>
      </c>
      <c r="L28" s="2" t="s">
        <v>242</v>
      </c>
      <c r="M28" s="25">
        <f t="shared" si="11"/>
        <v>6.1701189951520498E-3</v>
      </c>
      <c r="N28" s="25">
        <f t="shared" si="12"/>
        <v>5.284348263714142E-3</v>
      </c>
      <c r="O28" s="25">
        <f t="shared" si="13"/>
        <v>6.4917500676223965E-3</v>
      </c>
      <c r="P28" s="25">
        <f t="shared" si="14"/>
        <v>5.9098744151686779E-3</v>
      </c>
      <c r="Q28" s="25">
        <f t="shared" si="15"/>
        <v>5.9707638459954703E-3</v>
      </c>
      <c r="R28" s="25">
        <f t="shared" si="16"/>
        <v>5.1222010829796577E-3</v>
      </c>
      <c r="S28" s="25">
        <f t="shared" si="17"/>
        <v>6.8593826555609994E-3</v>
      </c>
      <c r="T28" s="25">
        <f t="shared" si="18"/>
        <v>5.6921086675291071E-3</v>
      </c>
      <c r="U28" s="25">
        <f t="shared" si="19"/>
        <v>5.8937552388935461E-3</v>
      </c>
    </row>
    <row r="29" spans="1:21" x14ac:dyDescent="0.25">
      <c r="A29" s="2" t="s">
        <v>247</v>
      </c>
      <c r="B29" s="1">
        <v>1</v>
      </c>
      <c r="C29" s="1">
        <v>1</v>
      </c>
      <c r="D29" s="1" t="s">
        <v>48</v>
      </c>
      <c r="E29" s="1" t="s">
        <v>48</v>
      </c>
      <c r="F29" s="1">
        <v>2</v>
      </c>
      <c r="G29" s="1" t="s">
        <v>48</v>
      </c>
      <c r="H29" s="1" t="s">
        <v>48</v>
      </c>
      <c r="I29" s="1" t="s">
        <v>48</v>
      </c>
      <c r="J29" s="1">
        <f t="shared" si="20"/>
        <v>4</v>
      </c>
      <c r="L29" s="2" t="s">
        <v>247</v>
      </c>
      <c r="M29" s="25">
        <f t="shared" si="11"/>
        <v>1.4690759512266783E-4</v>
      </c>
      <c r="N29" s="25">
        <f t="shared" si="12"/>
        <v>2.5163563160543532E-4</v>
      </c>
      <c r="O29" s="25" t="s">
        <v>48</v>
      </c>
      <c r="P29" s="25" t="s">
        <v>48</v>
      </c>
      <c r="Q29" s="25">
        <f t="shared" si="15"/>
        <v>4.1177681696520483E-4</v>
      </c>
      <c r="R29" s="25" t="s">
        <v>48</v>
      </c>
      <c r="S29" s="25" t="s">
        <v>48</v>
      </c>
      <c r="T29" s="25" t="s">
        <v>48</v>
      </c>
      <c r="U29" s="25">
        <f t="shared" si="19"/>
        <v>1.0477787091366304E-4</v>
      </c>
    </row>
    <row r="30" spans="1:21" x14ac:dyDescent="0.25">
      <c r="A30" s="2" t="s">
        <v>17</v>
      </c>
      <c r="B30" s="3">
        <f>SUM(B21:B29)</f>
        <v>6807</v>
      </c>
      <c r="C30" s="3">
        <f t="shared" ref="C30:H30" si="21">SUM(C21:C29)</f>
        <v>3974</v>
      </c>
      <c r="D30" s="3">
        <f t="shared" si="21"/>
        <v>3697</v>
      </c>
      <c r="E30" s="3">
        <f t="shared" si="21"/>
        <v>4061</v>
      </c>
      <c r="F30" s="3">
        <f t="shared" si="21"/>
        <v>4857</v>
      </c>
      <c r="G30" s="3">
        <f t="shared" si="21"/>
        <v>6833</v>
      </c>
      <c r="H30" s="3">
        <f t="shared" si="21"/>
        <v>4082</v>
      </c>
      <c r="I30" s="3">
        <f>SUM(I21:I29)</f>
        <v>3865</v>
      </c>
      <c r="J30" s="3">
        <f t="shared" si="20"/>
        <v>38176</v>
      </c>
      <c r="L30" s="2" t="s">
        <v>17</v>
      </c>
      <c r="M30" s="25">
        <f t="shared" si="11"/>
        <v>1</v>
      </c>
      <c r="N30" s="25">
        <f t="shared" si="12"/>
        <v>1</v>
      </c>
      <c r="O30" s="25">
        <f>D30/$D$30</f>
        <v>1</v>
      </c>
      <c r="P30" s="25">
        <f>E30/$E$30</f>
        <v>1</v>
      </c>
      <c r="Q30" s="25">
        <f t="shared" si="15"/>
        <v>1</v>
      </c>
      <c r="R30" s="25">
        <f>G30/$G$30</f>
        <v>1</v>
      </c>
      <c r="S30" s="25">
        <f>H30/$H$30</f>
        <v>1</v>
      </c>
      <c r="T30" s="25">
        <f>I30/$I$30</f>
        <v>1</v>
      </c>
      <c r="U30" s="25">
        <f t="shared" si="19"/>
        <v>1</v>
      </c>
    </row>
    <row r="31" spans="1:21" x14ac:dyDescent="0.25">
      <c r="A31" s="2" t="s">
        <v>255</v>
      </c>
      <c r="B31" s="29">
        <v>258</v>
      </c>
      <c r="C31" s="29">
        <v>233</v>
      </c>
      <c r="D31" s="29">
        <v>184</v>
      </c>
      <c r="E31" s="29">
        <v>208</v>
      </c>
      <c r="F31" s="29">
        <v>215</v>
      </c>
      <c r="G31" s="29">
        <v>369</v>
      </c>
      <c r="H31" s="29">
        <v>220</v>
      </c>
      <c r="I31" s="29">
        <v>180</v>
      </c>
      <c r="J31" s="29">
        <f>SUM(B31:I31)</f>
        <v>1867</v>
      </c>
      <c r="L31" s="2" t="s">
        <v>255</v>
      </c>
      <c r="M31" s="140">
        <v>3.79021595416483E-2</v>
      </c>
      <c r="N31" s="140">
        <v>5.8631102164066431E-2</v>
      </c>
      <c r="O31" s="140">
        <v>4.9770083851771708E-2</v>
      </c>
      <c r="P31" s="140">
        <v>5.1218911598128539E-2</v>
      </c>
      <c r="Q31" s="140">
        <v>4.4266007823759522E-2</v>
      </c>
      <c r="R31" s="140">
        <v>5.4002634274842677E-2</v>
      </c>
      <c r="S31" s="140">
        <v>5.3895149436550709E-2</v>
      </c>
      <c r="T31" s="140">
        <v>4.6571798188874518E-2</v>
      </c>
      <c r="U31" s="140">
        <v>4.8905071248952221E-2</v>
      </c>
    </row>
    <row r="33" spans="1:21" x14ac:dyDescent="0.25">
      <c r="A33" s="27">
        <v>2013</v>
      </c>
    </row>
    <row r="35" spans="1:21" x14ac:dyDescent="0.25">
      <c r="A35" s="2" t="s">
        <v>16</v>
      </c>
      <c r="B35" s="3" t="s">
        <v>7</v>
      </c>
      <c r="C35" s="3" t="s">
        <v>8</v>
      </c>
      <c r="D35" s="3" t="s">
        <v>9</v>
      </c>
      <c r="E35" s="3" t="s">
        <v>10</v>
      </c>
      <c r="F35" s="3" t="s">
        <v>11</v>
      </c>
      <c r="G35" s="3" t="s">
        <v>12</v>
      </c>
      <c r="H35" s="3" t="s">
        <v>13</v>
      </c>
      <c r="I35" s="3" t="s">
        <v>14</v>
      </c>
      <c r="J35" s="15" t="s">
        <v>21</v>
      </c>
      <c r="L35" s="2" t="s">
        <v>16</v>
      </c>
      <c r="M35" s="3" t="s">
        <v>7</v>
      </c>
      <c r="N35" s="3" t="s">
        <v>8</v>
      </c>
      <c r="O35" s="3" t="s">
        <v>9</v>
      </c>
      <c r="P35" s="3" t="s">
        <v>10</v>
      </c>
      <c r="Q35" s="3" t="s">
        <v>11</v>
      </c>
      <c r="R35" s="3" t="s">
        <v>12</v>
      </c>
      <c r="S35" s="3" t="s">
        <v>13</v>
      </c>
      <c r="T35" s="3" t="s">
        <v>14</v>
      </c>
      <c r="U35" s="15" t="s">
        <v>21</v>
      </c>
    </row>
    <row r="36" spans="1:21" x14ac:dyDescent="0.25">
      <c r="A36" s="2" t="s">
        <v>0</v>
      </c>
      <c r="B36" s="1">
        <v>17</v>
      </c>
      <c r="C36" s="1">
        <v>18</v>
      </c>
      <c r="D36" s="1">
        <v>9</v>
      </c>
      <c r="E36" s="1">
        <v>14</v>
      </c>
      <c r="F36" s="1">
        <v>9</v>
      </c>
      <c r="G36" s="1">
        <v>24</v>
      </c>
      <c r="H36" s="1">
        <v>7</v>
      </c>
      <c r="I36" s="1">
        <v>10</v>
      </c>
      <c r="J36" s="1">
        <f>SUM(B36:I36)</f>
        <v>108</v>
      </c>
      <c r="L36" s="2" t="s">
        <v>0</v>
      </c>
      <c r="M36" s="25">
        <f t="shared" ref="M36:M45" si="22">B36/$B$45</f>
        <v>2.3620953174933999E-3</v>
      </c>
      <c r="N36" s="25">
        <f t="shared" ref="N36:N43" si="23">C36/$C$45</f>
        <v>4.1020966271649957E-3</v>
      </c>
      <c r="O36" s="25">
        <f t="shared" ref="O36:O43" si="24">D36/$D$45</f>
        <v>2.2618748429253581E-3</v>
      </c>
      <c r="P36" s="25">
        <f t="shared" ref="P36:P43" si="25">E36/$E$45</f>
        <v>3.4602076124567475E-3</v>
      </c>
      <c r="Q36" s="25">
        <f t="shared" ref="Q36:Q45" si="26">F36/$F$45</f>
        <v>1.7533606078316774E-3</v>
      </c>
      <c r="R36" s="25">
        <f t="shared" ref="R36:R45" si="27">G36/$G$45</f>
        <v>3.3594624860022394E-3</v>
      </c>
      <c r="S36" s="25">
        <f t="shared" ref="S36:S45" si="28">H36/$H$45</f>
        <v>1.57942238267148E-3</v>
      </c>
      <c r="T36" s="25">
        <f t="shared" ref="T36:T43" si="29">I36/$I$45</f>
        <v>2.5562372188139061E-3</v>
      </c>
      <c r="U36" s="25">
        <f t="shared" ref="U36:U45" si="30">J36/$J$45</f>
        <v>2.6844970296537496E-3</v>
      </c>
    </row>
    <row r="37" spans="1:21" x14ac:dyDescent="0.25">
      <c r="A37" s="2" t="s">
        <v>1</v>
      </c>
      <c r="B37" s="1">
        <v>817</v>
      </c>
      <c r="C37" s="1">
        <v>631</v>
      </c>
      <c r="D37" s="1">
        <v>511</v>
      </c>
      <c r="E37" s="1">
        <v>523</v>
      </c>
      <c r="F37" s="1">
        <v>567</v>
      </c>
      <c r="G37" s="1">
        <v>981</v>
      </c>
      <c r="H37" s="1">
        <v>571</v>
      </c>
      <c r="I37" s="1">
        <v>549</v>
      </c>
      <c r="J37" s="1">
        <f t="shared" ref="J37:J45" si="31">SUM(B37:I37)</f>
        <v>5150</v>
      </c>
      <c r="L37" s="2" t="s">
        <v>1</v>
      </c>
      <c r="M37" s="25">
        <f t="shared" si="22"/>
        <v>0.11351952202306517</v>
      </c>
      <c r="N37" s="25">
        <f t="shared" si="23"/>
        <v>0.14380127620783956</v>
      </c>
      <c r="O37" s="25">
        <f t="shared" si="24"/>
        <v>0.128424227192762</v>
      </c>
      <c r="P37" s="25">
        <f t="shared" si="25"/>
        <v>0.12926347009391992</v>
      </c>
      <c r="Q37" s="25">
        <f t="shared" si="26"/>
        <v>0.11046171829339567</v>
      </c>
      <c r="R37" s="25">
        <f t="shared" si="27"/>
        <v>0.13731802911534155</v>
      </c>
      <c r="S37" s="25">
        <f t="shared" si="28"/>
        <v>0.12883574007220217</v>
      </c>
      <c r="T37" s="25">
        <f t="shared" si="29"/>
        <v>0.14033742331288343</v>
      </c>
      <c r="U37" s="25">
        <f t="shared" si="30"/>
        <v>0.12801073798811863</v>
      </c>
    </row>
    <row r="38" spans="1:21" x14ac:dyDescent="0.25">
      <c r="A38" s="2" t="s">
        <v>2</v>
      </c>
      <c r="B38" s="1">
        <v>1951</v>
      </c>
      <c r="C38" s="1">
        <v>1104</v>
      </c>
      <c r="D38" s="1">
        <v>1020</v>
      </c>
      <c r="E38" s="1">
        <v>1058</v>
      </c>
      <c r="F38" s="1">
        <v>1263</v>
      </c>
      <c r="G38" s="1">
        <v>1933</v>
      </c>
      <c r="H38" s="1">
        <v>1139</v>
      </c>
      <c r="I38" s="1">
        <v>1034</v>
      </c>
      <c r="J38" s="1">
        <f t="shared" si="31"/>
        <v>10502</v>
      </c>
      <c r="L38" s="2" t="s">
        <v>2</v>
      </c>
      <c r="M38" s="25">
        <f t="shared" si="22"/>
        <v>0.27108517437821317</v>
      </c>
      <c r="N38" s="25">
        <f t="shared" si="23"/>
        <v>0.25159525979945307</v>
      </c>
      <c r="O38" s="25">
        <f t="shared" si="24"/>
        <v>0.25634581553154057</v>
      </c>
      <c r="P38" s="25">
        <f t="shared" si="25"/>
        <v>0.26149283242708848</v>
      </c>
      <c r="Q38" s="25">
        <f t="shared" si="26"/>
        <v>0.24605493863237873</v>
      </c>
      <c r="R38" s="25">
        <f t="shared" si="27"/>
        <v>0.27057670772676373</v>
      </c>
      <c r="S38" s="25">
        <f t="shared" si="28"/>
        <v>0.25699458483754511</v>
      </c>
      <c r="T38" s="25">
        <f t="shared" si="29"/>
        <v>0.26431492842535786</v>
      </c>
      <c r="U38" s="25">
        <f t="shared" si="30"/>
        <v>0.26104247967984889</v>
      </c>
    </row>
    <row r="39" spans="1:21" x14ac:dyDescent="0.25">
      <c r="A39" s="2" t="s">
        <v>3</v>
      </c>
      <c r="B39" s="1">
        <v>1781</v>
      </c>
      <c r="C39" s="1">
        <v>982</v>
      </c>
      <c r="D39" s="1">
        <v>913</v>
      </c>
      <c r="E39" s="1">
        <v>959</v>
      </c>
      <c r="F39" s="1">
        <v>1175</v>
      </c>
      <c r="G39" s="1">
        <v>1662</v>
      </c>
      <c r="H39" s="1">
        <v>1068</v>
      </c>
      <c r="I39" s="1">
        <v>836</v>
      </c>
      <c r="J39" s="1">
        <f t="shared" si="31"/>
        <v>9376</v>
      </c>
      <c r="L39" s="2" t="s">
        <v>3</v>
      </c>
      <c r="M39" s="25">
        <f t="shared" si="22"/>
        <v>0.24746422120327916</v>
      </c>
      <c r="N39" s="25">
        <f t="shared" si="23"/>
        <v>0.22379216043755698</v>
      </c>
      <c r="O39" s="25">
        <f t="shared" si="24"/>
        <v>0.22945463684342798</v>
      </c>
      <c r="P39" s="25">
        <f t="shared" si="25"/>
        <v>0.23702422145328719</v>
      </c>
      <c r="Q39" s="25">
        <f t="shared" si="26"/>
        <v>0.2289109682446912</v>
      </c>
      <c r="R39" s="25">
        <f t="shared" si="27"/>
        <v>0.23264277715565509</v>
      </c>
      <c r="S39" s="25">
        <f t="shared" si="28"/>
        <v>0.24097472924187727</v>
      </c>
      <c r="T39" s="25">
        <f t="shared" si="29"/>
        <v>0.21370143149284254</v>
      </c>
      <c r="U39" s="25">
        <f t="shared" si="30"/>
        <v>0.23305411250031072</v>
      </c>
    </row>
    <row r="40" spans="1:21" x14ac:dyDescent="0.25">
      <c r="A40" s="2" t="s">
        <v>4</v>
      </c>
      <c r="B40" s="1">
        <v>1318</v>
      </c>
      <c r="C40" s="1">
        <v>781</v>
      </c>
      <c r="D40" s="1">
        <v>734</v>
      </c>
      <c r="E40" s="1">
        <v>737</v>
      </c>
      <c r="F40" s="1">
        <v>1057</v>
      </c>
      <c r="G40" s="1">
        <v>1322</v>
      </c>
      <c r="H40" s="1">
        <v>829</v>
      </c>
      <c r="I40" s="1">
        <v>756</v>
      </c>
      <c r="J40" s="1">
        <f t="shared" si="31"/>
        <v>7534</v>
      </c>
      <c r="L40" s="2" t="s">
        <v>4</v>
      </c>
      <c r="M40" s="25">
        <f t="shared" si="22"/>
        <v>0.18313186049742949</v>
      </c>
      <c r="N40" s="25">
        <f t="shared" si="23"/>
        <v>0.17798541476754787</v>
      </c>
      <c r="O40" s="25">
        <f t="shared" si="24"/>
        <v>0.18446845941191253</v>
      </c>
      <c r="P40" s="25">
        <f t="shared" si="25"/>
        <v>0.18215521502718734</v>
      </c>
      <c r="Q40" s="25">
        <f t="shared" si="26"/>
        <v>0.20592246249756477</v>
      </c>
      <c r="R40" s="25">
        <f t="shared" si="27"/>
        <v>0.18505039193729003</v>
      </c>
      <c r="S40" s="25">
        <f t="shared" si="28"/>
        <v>0.18704873646209386</v>
      </c>
      <c r="T40" s="25">
        <f t="shared" si="29"/>
        <v>0.19325153374233128</v>
      </c>
      <c r="U40" s="25">
        <f t="shared" si="30"/>
        <v>0.18726852427232732</v>
      </c>
    </row>
    <row r="41" spans="1:21" x14ac:dyDescent="0.25">
      <c r="A41" s="2" t="s">
        <v>5</v>
      </c>
      <c r="B41" s="1">
        <v>885</v>
      </c>
      <c r="C41" s="1">
        <v>589</v>
      </c>
      <c r="D41" s="1">
        <v>517</v>
      </c>
      <c r="E41" s="1">
        <v>517</v>
      </c>
      <c r="F41" s="1">
        <v>704</v>
      </c>
      <c r="G41" s="1">
        <v>839</v>
      </c>
      <c r="H41" s="1">
        <v>584</v>
      </c>
      <c r="I41" s="1">
        <v>497</v>
      </c>
      <c r="J41" s="1">
        <f t="shared" si="31"/>
        <v>5132</v>
      </c>
      <c r="L41" s="2" t="s">
        <v>5</v>
      </c>
      <c r="M41" s="25">
        <f t="shared" si="22"/>
        <v>0.12296790329303876</v>
      </c>
      <c r="N41" s="25">
        <f t="shared" si="23"/>
        <v>0.13422971741112125</v>
      </c>
      <c r="O41" s="25">
        <f t="shared" si="24"/>
        <v>0.12993214375471224</v>
      </c>
      <c r="P41" s="25">
        <f t="shared" si="25"/>
        <v>0.1277805239742956</v>
      </c>
      <c r="Q41" s="25">
        <f t="shared" si="26"/>
        <v>0.1371517631015001</v>
      </c>
      <c r="R41" s="25">
        <f t="shared" si="27"/>
        <v>0.11744120940649497</v>
      </c>
      <c r="S41" s="25">
        <f t="shared" si="28"/>
        <v>0.13176895306859207</v>
      </c>
      <c r="T41" s="25">
        <f t="shared" si="29"/>
        <v>0.12704498977505113</v>
      </c>
      <c r="U41" s="25">
        <f t="shared" si="30"/>
        <v>0.12756332181650964</v>
      </c>
    </row>
    <row r="42" spans="1:21" x14ac:dyDescent="0.25">
      <c r="A42" s="2" t="s">
        <v>6</v>
      </c>
      <c r="B42" s="1">
        <v>383</v>
      </c>
      <c r="C42" s="1">
        <v>261</v>
      </c>
      <c r="D42" s="1">
        <v>254</v>
      </c>
      <c r="E42" s="1">
        <v>222</v>
      </c>
      <c r="F42" s="1">
        <v>333</v>
      </c>
      <c r="G42" s="1">
        <v>343</v>
      </c>
      <c r="H42" s="1">
        <v>220</v>
      </c>
      <c r="I42" s="1">
        <v>213</v>
      </c>
      <c r="J42" s="1">
        <f t="shared" si="31"/>
        <v>2229</v>
      </c>
      <c r="L42" s="2" t="s">
        <v>6</v>
      </c>
      <c r="M42" s="25">
        <f t="shared" si="22"/>
        <v>5.3216618035292484E-2</v>
      </c>
      <c r="N42" s="25">
        <f t="shared" si="23"/>
        <v>5.9480401093892431E-2</v>
      </c>
      <c r="O42" s="25">
        <f t="shared" si="24"/>
        <v>6.3835134455893436E-2</v>
      </c>
      <c r="P42" s="25">
        <f t="shared" si="25"/>
        <v>5.4869006426099855E-2</v>
      </c>
      <c r="Q42" s="25">
        <f t="shared" si="26"/>
        <v>6.4874342489772058E-2</v>
      </c>
      <c r="R42" s="25">
        <f t="shared" si="27"/>
        <v>4.801231802911534E-2</v>
      </c>
      <c r="S42" s="25">
        <f t="shared" si="28"/>
        <v>4.9638989169675088E-2</v>
      </c>
      <c r="T42" s="25">
        <f t="shared" si="29"/>
        <v>5.4447852760736194E-2</v>
      </c>
      <c r="U42" s="25">
        <f t="shared" si="30"/>
        <v>5.5405035917576E-2</v>
      </c>
    </row>
    <row r="43" spans="1:21" x14ac:dyDescent="0.25">
      <c r="A43" s="2" t="s">
        <v>242</v>
      </c>
      <c r="B43" s="1">
        <v>44</v>
      </c>
      <c r="C43" s="1">
        <v>22</v>
      </c>
      <c r="D43" s="1">
        <v>21</v>
      </c>
      <c r="E43" s="1">
        <v>16</v>
      </c>
      <c r="F43" s="1">
        <v>24</v>
      </c>
      <c r="G43" s="1">
        <v>38</v>
      </c>
      <c r="H43" s="1">
        <v>13</v>
      </c>
      <c r="I43" s="1">
        <v>17</v>
      </c>
      <c r="J43" s="1">
        <f t="shared" si="31"/>
        <v>195</v>
      </c>
      <c r="L43" s="2" t="s">
        <v>242</v>
      </c>
      <c r="M43" s="25">
        <f t="shared" si="22"/>
        <v>6.1136584688064469E-3</v>
      </c>
      <c r="N43" s="25">
        <f t="shared" si="23"/>
        <v>5.0136736554238833E-3</v>
      </c>
      <c r="O43" s="25">
        <f t="shared" si="24"/>
        <v>5.2777079668258359E-3</v>
      </c>
      <c r="P43" s="25">
        <f t="shared" si="25"/>
        <v>3.9545229856648538E-3</v>
      </c>
      <c r="Q43" s="25">
        <f t="shared" si="26"/>
        <v>4.6756282875511394E-3</v>
      </c>
      <c r="R43" s="25">
        <f t="shared" si="27"/>
        <v>5.3191489361702126E-3</v>
      </c>
      <c r="S43" s="25">
        <f t="shared" si="28"/>
        <v>2.9332129963898917E-3</v>
      </c>
      <c r="T43" s="25">
        <f t="shared" si="29"/>
        <v>4.3456032719836404E-3</v>
      </c>
      <c r="U43" s="25">
        <f t="shared" si="30"/>
        <v>4.8470085257637146E-3</v>
      </c>
    </row>
    <row r="44" spans="1:21" x14ac:dyDescent="0.25">
      <c r="A44" s="2" t="s">
        <v>247</v>
      </c>
      <c r="B44" s="1">
        <v>1</v>
      </c>
      <c r="C44" s="1" t="s">
        <v>48</v>
      </c>
      <c r="D44" s="1" t="s">
        <v>48</v>
      </c>
      <c r="E44" s="1" t="s">
        <v>48</v>
      </c>
      <c r="F44" s="1">
        <v>1</v>
      </c>
      <c r="G44" s="1">
        <v>2</v>
      </c>
      <c r="H44" s="1">
        <v>1</v>
      </c>
      <c r="I44" s="1" t="s">
        <v>48</v>
      </c>
      <c r="J44" s="1">
        <f t="shared" si="31"/>
        <v>5</v>
      </c>
      <c r="L44" s="2" t="s">
        <v>247</v>
      </c>
      <c r="M44" s="25">
        <f t="shared" si="22"/>
        <v>1.3894678338196472E-4</v>
      </c>
      <c r="N44" s="25" t="s">
        <v>48</v>
      </c>
      <c r="O44" s="25" t="s">
        <v>48</v>
      </c>
      <c r="P44" s="25" t="s">
        <v>48</v>
      </c>
      <c r="Q44" s="25">
        <f t="shared" si="26"/>
        <v>1.9481784531463081E-4</v>
      </c>
      <c r="R44" s="25">
        <f t="shared" si="27"/>
        <v>2.7995520716685331E-4</v>
      </c>
      <c r="S44" s="25">
        <f t="shared" si="28"/>
        <v>2.256317689530686E-4</v>
      </c>
      <c r="T44" s="25" t="s">
        <v>48</v>
      </c>
      <c r="U44" s="25">
        <f t="shared" si="30"/>
        <v>1.2428226989137729E-4</v>
      </c>
    </row>
    <row r="45" spans="1:21" x14ac:dyDescent="0.25">
      <c r="A45" s="2" t="s">
        <v>17</v>
      </c>
      <c r="B45" s="3">
        <f>SUM(B36:B44)</f>
        <v>7197</v>
      </c>
      <c r="C45" s="3">
        <f t="shared" ref="C45:I45" si="32">SUM(C36:C44)</f>
        <v>4388</v>
      </c>
      <c r="D45" s="3">
        <f t="shared" si="32"/>
        <v>3979</v>
      </c>
      <c r="E45" s="3">
        <f t="shared" si="32"/>
        <v>4046</v>
      </c>
      <c r="F45" s="3">
        <f t="shared" si="32"/>
        <v>5133</v>
      </c>
      <c r="G45" s="3">
        <f t="shared" si="32"/>
        <v>7144</v>
      </c>
      <c r="H45" s="3">
        <f t="shared" si="32"/>
        <v>4432</v>
      </c>
      <c r="I45" s="3">
        <f t="shared" si="32"/>
        <v>3912</v>
      </c>
      <c r="J45" s="3">
        <f t="shared" si="31"/>
        <v>40231</v>
      </c>
      <c r="L45" s="2" t="s">
        <v>17</v>
      </c>
      <c r="M45" s="25">
        <f t="shared" si="22"/>
        <v>1</v>
      </c>
      <c r="N45" s="25">
        <f>C45/$C$45</f>
        <v>1</v>
      </c>
      <c r="O45" s="25">
        <f>D45/$D$45</f>
        <v>1</v>
      </c>
      <c r="P45" s="25">
        <f>E45/$E$45</f>
        <v>1</v>
      </c>
      <c r="Q45" s="25">
        <f t="shared" si="26"/>
        <v>1</v>
      </c>
      <c r="R45" s="25">
        <f t="shared" si="27"/>
        <v>1</v>
      </c>
      <c r="S45" s="25">
        <f t="shared" si="28"/>
        <v>1</v>
      </c>
      <c r="T45" s="25">
        <f>I45/$I$45</f>
        <v>1</v>
      </c>
      <c r="U45" s="25">
        <f t="shared" si="30"/>
        <v>1</v>
      </c>
    </row>
    <row r="46" spans="1:21" x14ac:dyDescent="0.25">
      <c r="A46" s="2" t="s">
        <v>255</v>
      </c>
      <c r="B46" s="29">
        <v>319</v>
      </c>
      <c r="C46" s="29">
        <v>285</v>
      </c>
      <c r="D46" s="29">
        <v>216</v>
      </c>
      <c r="E46" s="29">
        <v>218</v>
      </c>
      <c r="F46" s="29">
        <v>238</v>
      </c>
      <c r="G46" s="29">
        <v>421</v>
      </c>
      <c r="H46" s="29">
        <v>238</v>
      </c>
      <c r="I46" s="29">
        <v>226</v>
      </c>
      <c r="J46" s="29">
        <v>2161</v>
      </c>
      <c r="L46" s="2" t="s">
        <v>255</v>
      </c>
      <c r="M46" s="140">
        <v>4.4324023898846744E-2</v>
      </c>
      <c r="N46" s="140">
        <v>6.4949863263445762E-2</v>
      </c>
      <c r="O46" s="140">
        <v>5.4284996230208597E-2</v>
      </c>
      <c r="P46" s="140">
        <v>5.3880375679683637E-2</v>
      </c>
      <c r="Q46" s="140">
        <v>4.6366647184882134E-2</v>
      </c>
      <c r="R46" s="140">
        <v>5.8930571108622619E-2</v>
      </c>
      <c r="S46" s="140">
        <v>5.3700361010830325E-2</v>
      </c>
      <c r="T46" s="140">
        <v>5.7770961145194276E-2</v>
      </c>
      <c r="U46" s="140">
        <v>5.3714797047053266E-2</v>
      </c>
    </row>
    <row r="48" spans="1:21" x14ac:dyDescent="0.25">
      <c r="A48" s="27">
        <v>2012</v>
      </c>
    </row>
    <row r="50" spans="1:21" x14ac:dyDescent="0.25">
      <c r="A50" s="2" t="s">
        <v>16</v>
      </c>
      <c r="B50" s="3" t="s">
        <v>7</v>
      </c>
      <c r="C50" s="3" t="s">
        <v>8</v>
      </c>
      <c r="D50" s="3" t="s">
        <v>9</v>
      </c>
      <c r="E50" s="3" t="s">
        <v>10</v>
      </c>
      <c r="F50" s="3" t="s">
        <v>11</v>
      </c>
      <c r="G50" s="3" t="s">
        <v>12</v>
      </c>
      <c r="H50" s="3" t="s">
        <v>13</v>
      </c>
      <c r="I50" s="3" t="s">
        <v>14</v>
      </c>
      <c r="J50" s="15" t="s">
        <v>21</v>
      </c>
      <c r="L50" s="2" t="s">
        <v>16</v>
      </c>
      <c r="M50" s="3" t="s">
        <v>7</v>
      </c>
      <c r="N50" s="3" t="s">
        <v>8</v>
      </c>
      <c r="O50" s="3" t="s">
        <v>9</v>
      </c>
      <c r="P50" s="3" t="s">
        <v>10</v>
      </c>
      <c r="Q50" s="3" t="s">
        <v>11</v>
      </c>
      <c r="R50" s="3" t="s">
        <v>12</v>
      </c>
      <c r="S50" s="3" t="s">
        <v>13</v>
      </c>
      <c r="T50" s="3" t="s">
        <v>14</v>
      </c>
      <c r="U50" s="15" t="s">
        <v>21</v>
      </c>
    </row>
    <row r="51" spans="1:21" x14ac:dyDescent="0.25">
      <c r="A51" s="2" t="s">
        <v>0</v>
      </c>
      <c r="B51" s="1">
        <v>21</v>
      </c>
      <c r="C51" s="1">
        <v>23</v>
      </c>
      <c r="D51" s="1">
        <v>12</v>
      </c>
      <c r="E51" s="1">
        <v>13</v>
      </c>
      <c r="F51" s="1">
        <v>9</v>
      </c>
      <c r="G51" s="1">
        <v>30</v>
      </c>
      <c r="H51" s="1">
        <v>17</v>
      </c>
      <c r="I51" s="1">
        <v>13</v>
      </c>
      <c r="J51" s="1">
        <f>SUM(B51:I51)</f>
        <v>138</v>
      </c>
      <c r="L51" s="2" t="s">
        <v>0</v>
      </c>
      <c r="M51" s="25">
        <f t="shared" ref="M51:M58" si="33">B51/$B$60</f>
        <v>2.9736618521665251E-3</v>
      </c>
      <c r="N51" s="25">
        <f t="shared" ref="N51:N58" si="34">C51/$C$60</f>
        <v>5.4958183990442052E-3</v>
      </c>
      <c r="O51" s="25">
        <f t="shared" ref="O51:O60" si="35">D51/$D$60</f>
        <v>3.1512605042016808E-3</v>
      </c>
      <c r="P51" s="25">
        <f t="shared" ref="P51:P60" si="36">E51/$E$60</f>
        <v>3.2844871147043962E-3</v>
      </c>
      <c r="Q51" s="25">
        <f t="shared" ref="Q51:Q60" si="37">F51/$F$60</f>
        <v>1.7468944099378882E-3</v>
      </c>
      <c r="R51" s="25">
        <f t="shared" ref="R51:R60" si="38">G51/$G$60</f>
        <v>4.2979942693409743E-3</v>
      </c>
      <c r="S51" s="25">
        <f t="shared" ref="S51:S60" si="39">H51/$H$60</f>
        <v>3.8340099233198015E-3</v>
      </c>
      <c r="T51" s="25">
        <f t="shared" ref="T51:T58" si="40">I51/$I$60</f>
        <v>3.472222222222222E-3</v>
      </c>
      <c r="U51" s="25">
        <f t="shared" ref="U51:U60" si="41">J51/$J$60</f>
        <v>3.5093965363782011E-3</v>
      </c>
    </row>
    <row r="52" spans="1:21" x14ac:dyDescent="0.25">
      <c r="A52" s="2" t="s">
        <v>1</v>
      </c>
      <c r="B52" s="1">
        <v>874</v>
      </c>
      <c r="C52" s="1">
        <v>609</v>
      </c>
      <c r="D52" s="1">
        <v>520</v>
      </c>
      <c r="E52" s="1">
        <v>572</v>
      </c>
      <c r="F52" s="1">
        <v>661</v>
      </c>
      <c r="G52" s="1">
        <v>1062</v>
      </c>
      <c r="H52" s="1">
        <v>594</v>
      </c>
      <c r="I52" s="1">
        <v>591</v>
      </c>
      <c r="J52" s="1">
        <f t="shared" ref="J52:J60" si="42">SUM(B52:I52)</f>
        <v>5483</v>
      </c>
      <c r="L52" s="2" t="s">
        <v>1</v>
      </c>
      <c r="M52" s="25">
        <f t="shared" si="33"/>
        <v>0.12376097422826395</v>
      </c>
      <c r="N52" s="25">
        <f t="shared" si="34"/>
        <v>0.14551971326164875</v>
      </c>
      <c r="O52" s="25">
        <f t="shared" si="35"/>
        <v>0.13655462184873948</v>
      </c>
      <c r="P52" s="25">
        <f t="shared" si="36"/>
        <v>0.14451743304699344</v>
      </c>
      <c r="Q52" s="25">
        <f t="shared" si="37"/>
        <v>0.12829968944099379</v>
      </c>
      <c r="R52" s="25">
        <f t="shared" si="38"/>
        <v>0.15214899713467048</v>
      </c>
      <c r="S52" s="25">
        <f t="shared" si="39"/>
        <v>0.13396481732070364</v>
      </c>
      <c r="T52" s="25">
        <f t="shared" si="40"/>
        <v>0.1578525641025641</v>
      </c>
      <c r="U52" s="25">
        <f t="shared" si="41"/>
        <v>0.13943493629682374</v>
      </c>
    </row>
    <row r="53" spans="1:21" x14ac:dyDescent="0.25">
      <c r="A53" s="2" t="s">
        <v>2</v>
      </c>
      <c r="B53" s="1">
        <v>1916</v>
      </c>
      <c r="C53" s="1">
        <v>1123</v>
      </c>
      <c r="D53" s="1">
        <v>940</v>
      </c>
      <c r="E53" s="1">
        <v>1056</v>
      </c>
      <c r="F53" s="1">
        <v>1294</v>
      </c>
      <c r="G53" s="1">
        <v>1922</v>
      </c>
      <c r="H53" s="1">
        <v>1178</v>
      </c>
      <c r="I53" s="1">
        <v>990</v>
      </c>
      <c r="J53" s="1">
        <f t="shared" si="42"/>
        <v>10419</v>
      </c>
      <c r="L53" s="2" t="s">
        <v>2</v>
      </c>
      <c r="M53" s="25">
        <f t="shared" si="33"/>
        <v>0.27131124327386008</v>
      </c>
      <c r="N53" s="25">
        <f t="shared" si="34"/>
        <v>0.26833930704898445</v>
      </c>
      <c r="O53" s="25">
        <f t="shared" si="35"/>
        <v>0.24684873949579833</v>
      </c>
      <c r="P53" s="25">
        <f t="shared" si="36"/>
        <v>0.26680141485598785</v>
      </c>
      <c r="Q53" s="25">
        <f t="shared" si="37"/>
        <v>0.25116459627329191</v>
      </c>
      <c r="R53" s="25">
        <f t="shared" si="38"/>
        <v>0.27535816618911174</v>
      </c>
      <c r="S53" s="25">
        <f t="shared" si="39"/>
        <v>0.2656743346865133</v>
      </c>
      <c r="T53" s="25">
        <f t="shared" si="40"/>
        <v>0.26442307692307693</v>
      </c>
      <c r="U53" s="25">
        <f t="shared" si="41"/>
        <v>0.26495943849655418</v>
      </c>
    </row>
    <row r="54" spans="1:21" x14ac:dyDescent="0.25">
      <c r="A54" s="2" t="s">
        <v>3</v>
      </c>
      <c r="B54" s="1">
        <v>1672</v>
      </c>
      <c r="C54" s="1">
        <v>885</v>
      </c>
      <c r="D54" s="1">
        <v>853</v>
      </c>
      <c r="E54" s="1">
        <v>882</v>
      </c>
      <c r="F54" s="1">
        <v>1178</v>
      </c>
      <c r="G54" s="1">
        <v>1561</v>
      </c>
      <c r="H54" s="1">
        <v>1029</v>
      </c>
      <c r="I54" s="1">
        <v>848</v>
      </c>
      <c r="J54" s="1">
        <f t="shared" si="42"/>
        <v>8908</v>
      </c>
      <c r="L54" s="2" t="s">
        <v>3</v>
      </c>
      <c r="M54" s="25">
        <f t="shared" si="33"/>
        <v>0.2367601246105919</v>
      </c>
      <c r="N54" s="25">
        <f t="shared" si="34"/>
        <v>0.21146953405017921</v>
      </c>
      <c r="O54" s="25">
        <f t="shared" si="35"/>
        <v>0.22400210084033614</v>
      </c>
      <c r="P54" s="25">
        <f t="shared" si="36"/>
        <v>0.22283981808994441</v>
      </c>
      <c r="Q54" s="25">
        <f t="shared" si="37"/>
        <v>0.22864906832298137</v>
      </c>
      <c r="R54" s="25">
        <f t="shared" si="38"/>
        <v>0.22363896848137535</v>
      </c>
      <c r="S54" s="25">
        <f t="shared" si="39"/>
        <v>0.23207036535859268</v>
      </c>
      <c r="T54" s="25">
        <f t="shared" si="40"/>
        <v>0.2264957264957265</v>
      </c>
      <c r="U54" s="25">
        <f t="shared" si="41"/>
        <v>0.22653408946418127</v>
      </c>
    </row>
    <row r="55" spans="1:21" x14ac:dyDescent="0.25">
      <c r="A55" s="2" t="s">
        <v>4</v>
      </c>
      <c r="B55" s="1">
        <v>1235</v>
      </c>
      <c r="C55" s="1">
        <v>739</v>
      </c>
      <c r="D55" s="1">
        <v>688</v>
      </c>
      <c r="E55" s="1">
        <v>707</v>
      </c>
      <c r="F55" s="1">
        <v>954</v>
      </c>
      <c r="G55" s="1">
        <v>1281</v>
      </c>
      <c r="H55" s="1">
        <v>808</v>
      </c>
      <c r="I55" s="1">
        <v>652</v>
      </c>
      <c r="J55" s="1">
        <f t="shared" si="42"/>
        <v>7064</v>
      </c>
      <c r="L55" s="2" t="s">
        <v>4</v>
      </c>
      <c r="M55" s="25">
        <f t="shared" si="33"/>
        <v>0.17487963749645993</v>
      </c>
      <c r="N55" s="25">
        <f t="shared" si="34"/>
        <v>0.17658303464755076</v>
      </c>
      <c r="O55" s="25">
        <f t="shared" si="35"/>
        <v>0.18067226890756302</v>
      </c>
      <c r="P55" s="25">
        <f t="shared" si="36"/>
        <v>0.17862556846892369</v>
      </c>
      <c r="Q55" s="25">
        <f t="shared" si="37"/>
        <v>0.18517080745341616</v>
      </c>
      <c r="R55" s="25">
        <f t="shared" si="38"/>
        <v>0.18352435530085959</v>
      </c>
      <c r="S55" s="25">
        <f t="shared" si="39"/>
        <v>0.18222823635543528</v>
      </c>
      <c r="T55" s="25">
        <f t="shared" si="40"/>
        <v>0.17414529914529914</v>
      </c>
      <c r="U55" s="25">
        <f t="shared" si="41"/>
        <v>0.17964041400706965</v>
      </c>
    </row>
    <row r="56" spans="1:21" x14ac:dyDescent="0.25">
      <c r="A56" s="2" t="s">
        <v>5</v>
      </c>
      <c r="B56" s="1">
        <v>917</v>
      </c>
      <c r="C56" s="1">
        <v>543</v>
      </c>
      <c r="D56" s="1">
        <v>523</v>
      </c>
      <c r="E56" s="1">
        <v>479</v>
      </c>
      <c r="F56" s="1">
        <v>729</v>
      </c>
      <c r="G56" s="1">
        <v>791</v>
      </c>
      <c r="H56" s="1">
        <v>554</v>
      </c>
      <c r="I56" s="1">
        <v>451</v>
      </c>
      <c r="J56" s="1">
        <f t="shared" si="42"/>
        <v>4987</v>
      </c>
      <c r="L56" s="2" t="s">
        <v>5</v>
      </c>
      <c r="M56" s="25">
        <f t="shared" si="33"/>
        <v>0.12984990087793827</v>
      </c>
      <c r="N56" s="25">
        <f t="shared" si="34"/>
        <v>0.12974910394265232</v>
      </c>
      <c r="O56" s="25">
        <f t="shared" si="35"/>
        <v>0.13734243697478993</v>
      </c>
      <c r="P56" s="25">
        <f t="shared" si="36"/>
        <v>0.12102071753410813</v>
      </c>
      <c r="Q56" s="25">
        <f t="shared" si="37"/>
        <v>0.14149844720496896</v>
      </c>
      <c r="R56" s="25">
        <f t="shared" si="38"/>
        <v>0.11332378223495702</v>
      </c>
      <c r="S56" s="25">
        <f t="shared" si="39"/>
        <v>0.12494361750112765</v>
      </c>
      <c r="T56" s="25">
        <f t="shared" si="40"/>
        <v>0.12045940170940171</v>
      </c>
      <c r="U56" s="25">
        <f t="shared" si="41"/>
        <v>0.12682145309360934</v>
      </c>
    </row>
    <row r="57" spans="1:21" x14ac:dyDescent="0.25">
      <c r="A57" s="2" t="s">
        <v>6</v>
      </c>
      <c r="B57" s="1">
        <v>384</v>
      </c>
      <c r="C57" s="1">
        <v>234</v>
      </c>
      <c r="D57" s="1">
        <v>242</v>
      </c>
      <c r="E57" s="1">
        <v>222</v>
      </c>
      <c r="F57" s="1">
        <v>293</v>
      </c>
      <c r="G57" s="1">
        <v>306</v>
      </c>
      <c r="H57" s="1">
        <v>231</v>
      </c>
      <c r="I57" s="1">
        <v>182</v>
      </c>
      <c r="J57" s="1">
        <f t="shared" si="42"/>
        <v>2094</v>
      </c>
      <c r="L57" s="2" t="s">
        <v>6</v>
      </c>
      <c r="M57" s="25">
        <f t="shared" si="33"/>
        <v>5.4375531011045031E-2</v>
      </c>
      <c r="N57" s="25">
        <f t="shared" si="34"/>
        <v>5.5913978494623658E-2</v>
      </c>
      <c r="O57" s="25">
        <f t="shared" si="35"/>
        <v>6.3550420168067223E-2</v>
      </c>
      <c r="P57" s="25">
        <f t="shared" si="36"/>
        <v>5.6088933804951994E-2</v>
      </c>
      <c r="Q57" s="25">
        <f t="shared" si="37"/>
        <v>5.687111801242236E-2</v>
      </c>
      <c r="R57" s="25">
        <f t="shared" si="38"/>
        <v>4.3839541547277934E-2</v>
      </c>
      <c r="S57" s="25">
        <f t="shared" si="39"/>
        <v>5.2097428958051424E-2</v>
      </c>
      <c r="T57" s="25">
        <f t="shared" si="40"/>
        <v>4.8611111111111112E-2</v>
      </c>
      <c r="U57" s="25">
        <f t="shared" si="41"/>
        <v>5.3251277878086617E-2</v>
      </c>
    </row>
    <row r="58" spans="1:21" x14ac:dyDescent="0.25">
      <c r="A58" s="2" t="s">
        <v>242</v>
      </c>
      <c r="B58" s="1">
        <v>43</v>
      </c>
      <c r="C58" s="1">
        <v>29</v>
      </c>
      <c r="D58" s="1">
        <v>28</v>
      </c>
      <c r="E58" s="1">
        <v>26</v>
      </c>
      <c r="F58" s="1">
        <v>33</v>
      </c>
      <c r="G58" s="1">
        <v>26</v>
      </c>
      <c r="H58" s="1">
        <v>20</v>
      </c>
      <c r="I58" s="1">
        <v>17</v>
      </c>
      <c r="J58" s="1">
        <f t="shared" si="42"/>
        <v>222</v>
      </c>
      <c r="L58" s="2" t="s">
        <v>242</v>
      </c>
      <c r="M58" s="25">
        <f t="shared" si="33"/>
        <v>6.0889266496743132E-3</v>
      </c>
      <c r="N58" s="25">
        <f t="shared" si="34"/>
        <v>6.9295101553166066E-3</v>
      </c>
      <c r="O58" s="25">
        <f t="shared" si="35"/>
        <v>7.3529411764705881E-3</v>
      </c>
      <c r="P58" s="25">
        <f t="shared" si="36"/>
        <v>6.5689742294087923E-3</v>
      </c>
      <c r="Q58" s="25">
        <f t="shared" si="37"/>
        <v>6.40527950310559E-3</v>
      </c>
      <c r="R58" s="25">
        <f t="shared" si="38"/>
        <v>3.7249283667621777E-3</v>
      </c>
      <c r="S58" s="25">
        <f t="shared" si="39"/>
        <v>4.5105999097880016E-3</v>
      </c>
      <c r="T58" s="25">
        <f t="shared" si="40"/>
        <v>4.5405982905982909E-3</v>
      </c>
      <c r="U58" s="25">
        <f t="shared" si="41"/>
        <v>5.6455509498258014E-3</v>
      </c>
    </row>
    <row r="59" spans="1:21" x14ac:dyDescent="0.25">
      <c r="A59" s="2" t="s">
        <v>247</v>
      </c>
      <c r="B59" s="1" t="s">
        <v>48</v>
      </c>
      <c r="C59" s="1" t="s">
        <v>48</v>
      </c>
      <c r="D59" s="1">
        <v>2</v>
      </c>
      <c r="E59" s="1">
        <v>1</v>
      </c>
      <c r="F59" s="1">
        <v>1</v>
      </c>
      <c r="G59" s="1">
        <v>1</v>
      </c>
      <c r="H59" s="1">
        <v>3</v>
      </c>
      <c r="I59" s="1" t="s">
        <v>48</v>
      </c>
      <c r="J59" s="1">
        <f t="shared" si="42"/>
        <v>8</v>
      </c>
      <c r="L59" s="2" t="s">
        <v>247</v>
      </c>
      <c r="M59" s="25" t="s">
        <v>48</v>
      </c>
      <c r="N59" s="25" t="s">
        <v>48</v>
      </c>
      <c r="O59" s="25">
        <f t="shared" si="35"/>
        <v>5.2521008403361342E-4</v>
      </c>
      <c r="P59" s="25">
        <f t="shared" si="36"/>
        <v>2.5265285497726126E-4</v>
      </c>
      <c r="Q59" s="25">
        <f t="shared" si="37"/>
        <v>1.9409937888198756E-4</v>
      </c>
      <c r="R59" s="25">
        <f t="shared" si="38"/>
        <v>1.4326647564469913E-4</v>
      </c>
      <c r="S59" s="25">
        <f t="shared" si="39"/>
        <v>6.7658998646820032E-4</v>
      </c>
      <c r="T59" s="25" t="s">
        <v>48</v>
      </c>
      <c r="U59" s="25">
        <f t="shared" si="41"/>
        <v>2.0344327747120005E-4</v>
      </c>
    </row>
    <row r="60" spans="1:21" x14ac:dyDescent="0.25">
      <c r="A60" s="4" t="s">
        <v>17</v>
      </c>
      <c r="B60" s="3">
        <f>SUM(B51:B59)</f>
        <v>7062</v>
      </c>
      <c r="C60" s="3">
        <f t="shared" ref="C60:I60" si="43">SUM(C51:C59)</f>
        <v>4185</v>
      </c>
      <c r="D60" s="3">
        <f t="shared" si="43"/>
        <v>3808</v>
      </c>
      <c r="E60" s="3">
        <f t="shared" si="43"/>
        <v>3958</v>
      </c>
      <c r="F60" s="3">
        <f t="shared" si="43"/>
        <v>5152</v>
      </c>
      <c r="G60" s="3">
        <f t="shared" si="43"/>
        <v>6980</v>
      </c>
      <c r="H60" s="3">
        <f t="shared" si="43"/>
        <v>4434</v>
      </c>
      <c r="I60" s="3">
        <f t="shared" si="43"/>
        <v>3744</v>
      </c>
      <c r="J60" s="3">
        <f t="shared" si="42"/>
        <v>39323</v>
      </c>
      <c r="L60" s="4" t="s">
        <v>17</v>
      </c>
      <c r="M60" s="25">
        <f>B60/$B$60</f>
        <v>1</v>
      </c>
      <c r="N60" s="25">
        <f>C60/$C$60</f>
        <v>1</v>
      </c>
      <c r="O60" s="25">
        <f t="shared" si="35"/>
        <v>1</v>
      </c>
      <c r="P60" s="25">
        <f t="shared" si="36"/>
        <v>1</v>
      </c>
      <c r="Q60" s="25">
        <f t="shared" si="37"/>
        <v>1</v>
      </c>
      <c r="R60" s="25">
        <f t="shared" si="38"/>
        <v>1</v>
      </c>
      <c r="S60" s="25">
        <f t="shared" si="39"/>
        <v>1</v>
      </c>
      <c r="T60" s="25">
        <f>I60/$I$60</f>
        <v>1</v>
      </c>
      <c r="U60" s="25">
        <f t="shared" si="41"/>
        <v>1</v>
      </c>
    </row>
    <row r="61" spans="1:21" x14ac:dyDescent="0.25">
      <c r="A61" s="2" t="s">
        <v>255</v>
      </c>
      <c r="B61" s="29">
        <v>339</v>
      </c>
      <c r="C61" s="29">
        <v>271</v>
      </c>
      <c r="D61" s="29">
        <v>202</v>
      </c>
      <c r="E61" s="29">
        <v>243</v>
      </c>
      <c r="F61" s="29">
        <v>242</v>
      </c>
      <c r="G61" s="29">
        <v>450</v>
      </c>
      <c r="H61" s="29">
        <v>255</v>
      </c>
      <c r="I61" s="29">
        <v>280</v>
      </c>
      <c r="J61" s="29">
        <v>2282</v>
      </c>
      <c r="L61" s="2" t="s">
        <v>255</v>
      </c>
      <c r="M61" s="140">
        <v>4.8003398470688192E-2</v>
      </c>
      <c r="N61" s="140">
        <v>6.4755077658303462E-2</v>
      </c>
      <c r="O61" s="140">
        <v>5.3046218487394957E-2</v>
      </c>
      <c r="P61" s="140">
        <v>6.1394643759474482E-2</v>
      </c>
      <c r="Q61" s="140">
        <v>4.6972049689440992E-2</v>
      </c>
      <c r="R61" s="140">
        <v>6.4469914040114609E-2</v>
      </c>
      <c r="S61" s="140">
        <v>5.7510148849797021E-2</v>
      </c>
      <c r="T61" s="140">
        <v>7.4786324786324784E-2</v>
      </c>
      <c r="U61" s="140">
        <v>5.8032194898659815E-2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showGridLines="0" zoomScaleNormal="100" workbookViewId="0"/>
  </sheetViews>
  <sheetFormatPr baseColWidth="10" defaultRowHeight="15" x14ac:dyDescent="0.25"/>
  <cols>
    <col min="2" max="2" width="15" style="7" customWidth="1"/>
  </cols>
  <sheetData>
    <row r="1" spans="1:12" x14ac:dyDescent="0.25">
      <c r="A1" s="13" t="s">
        <v>248</v>
      </c>
      <c r="B1" s="13"/>
    </row>
    <row r="2" spans="1:12" x14ac:dyDescent="0.25">
      <c r="A2" s="118"/>
      <c r="B2" s="118"/>
      <c r="C2" s="118"/>
      <c r="D2" s="118"/>
      <c r="E2" s="118"/>
      <c r="F2" s="118"/>
      <c r="G2" s="118"/>
      <c r="H2" s="118"/>
    </row>
    <row r="3" spans="1:12" s="7" customFormat="1" x14ac:dyDescent="0.25">
      <c r="A3" s="27">
        <v>2015</v>
      </c>
      <c r="B3" s="11"/>
    </row>
    <row r="4" spans="1:12" s="7" customFormat="1" x14ac:dyDescent="0.25">
      <c r="A4" s="11"/>
      <c r="B4" s="11"/>
    </row>
    <row r="5" spans="1:12" s="7" customFormat="1" x14ac:dyDescent="0.25">
      <c r="A5" s="7" t="s">
        <v>27</v>
      </c>
    </row>
    <row r="6" spans="1:12" s="7" customFormat="1" x14ac:dyDescent="0.25">
      <c r="A6" s="17"/>
      <c r="B6" s="17"/>
      <c r="C6" s="141" t="s">
        <v>22</v>
      </c>
      <c r="D6" s="141"/>
      <c r="E6" s="141"/>
      <c r="F6" s="141"/>
      <c r="G6" s="141"/>
      <c r="H6" s="141"/>
      <c r="I6" s="141"/>
      <c r="J6" s="141"/>
      <c r="K6" s="141"/>
      <c r="L6" s="141"/>
    </row>
    <row r="7" spans="1:12" s="7" customFormat="1" x14ac:dyDescent="0.25">
      <c r="A7" s="17" t="s">
        <v>23</v>
      </c>
      <c r="B7" s="17"/>
      <c r="C7" s="91">
        <v>75</v>
      </c>
      <c r="D7" s="91">
        <v>77</v>
      </c>
      <c r="E7" s="91">
        <v>78</v>
      </c>
      <c r="F7" s="91">
        <v>91</v>
      </c>
      <c r="G7" s="91">
        <v>92</v>
      </c>
      <c r="H7" s="91">
        <v>93</v>
      </c>
      <c r="I7" s="91">
        <v>94</v>
      </c>
      <c r="J7" s="91">
        <v>95</v>
      </c>
      <c r="K7" s="91" t="s">
        <v>24</v>
      </c>
      <c r="L7" s="91" t="s">
        <v>17</v>
      </c>
    </row>
    <row r="8" spans="1:12" s="7" customFormat="1" x14ac:dyDescent="0.25">
      <c r="A8" s="141">
        <v>75</v>
      </c>
      <c r="B8" s="17" t="s">
        <v>26</v>
      </c>
      <c r="C8" s="22">
        <v>24897</v>
      </c>
      <c r="D8" s="18">
        <v>20</v>
      </c>
      <c r="E8" s="18">
        <v>38</v>
      </c>
      <c r="F8" s="18">
        <v>42</v>
      </c>
      <c r="G8" s="18">
        <v>1858</v>
      </c>
      <c r="H8" s="18">
        <v>702</v>
      </c>
      <c r="I8" s="18">
        <v>219</v>
      </c>
      <c r="J8" s="18">
        <v>57</v>
      </c>
      <c r="K8" s="18">
        <v>282</v>
      </c>
      <c r="L8" s="18">
        <f t="shared" ref="L8:L23" si="0">SUM(C8:K8)</f>
        <v>28115</v>
      </c>
    </row>
    <row r="9" spans="1:12" s="7" customFormat="1" x14ac:dyDescent="0.25">
      <c r="A9" s="141"/>
      <c r="B9" s="17" t="s">
        <v>25</v>
      </c>
      <c r="C9" s="22">
        <v>5535</v>
      </c>
      <c r="D9" s="18">
        <v>7</v>
      </c>
      <c r="E9" s="18">
        <v>13</v>
      </c>
      <c r="F9" s="18">
        <v>18</v>
      </c>
      <c r="G9" s="18">
        <v>374</v>
      </c>
      <c r="H9" s="18">
        <v>258</v>
      </c>
      <c r="I9" s="18">
        <v>70</v>
      </c>
      <c r="J9" s="18">
        <v>31</v>
      </c>
      <c r="K9" s="18">
        <v>132</v>
      </c>
      <c r="L9" s="18">
        <f t="shared" si="0"/>
        <v>6438</v>
      </c>
    </row>
    <row r="10" spans="1:12" s="7" customFormat="1" x14ac:dyDescent="0.25">
      <c r="A10" s="141">
        <v>77</v>
      </c>
      <c r="B10" s="17" t="s">
        <v>26</v>
      </c>
      <c r="C10" s="18">
        <v>529</v>
      </c>
      <c r="D10" s="22">
        <v>13410</v>
      </c>
      <c r="E10" s="18">
        <v>15</v>
      </c>
      <c r="F10" s="18">
        <v>1265</v>
      </c>
      <c r="G10" s="18">
        <v>95</v>
      </c>
      <c r="H10" s="18">
        <v>1713</v>
      </c>
      <c r="I10" s="18">
        <v>1477</v>
      </c>
      <c r="J10" s="18">
        <v>63</v>
      </c>
      <c r="K10" s="18">
        <v>326</v>
      </c>
      <c r="L10" s="18">
        <f t="shared" si="0"/>
        <v>18893</v>
      </c>
    </row>
    <row r="11" spans="1:12" s="7" customFormat="1" x14ac:dyDescent="0.25">
      <c r="A11" s="141"/>
      <c r="B11" s="17" t="s">
        <v>25</v>
      </c>
      <c r="C11" s="18">
        <v>287</v>
      </c>
      <c r="D11" s="22">
        <v>2569</v>
      </c>
      <c r="E11" s="18">
        <v>7</v>
      </c>
      <c r="F11" s="18">
        <v>135</v>
      </c>
      <c r="G11" s="18">
        <v>48</v>
      </c>
      <c r="H11" s="18">
        <v>420</v>
      </c>
      <c r="I11" s="18">
        <v>133</v>
      </c>
      <c r="J11" s="18">
        <v>32</v>
      </c>
      <c r="K11" s="18">
        <v>76</v>
      </c>
      <c r="L11" s="18">
        <f t="shared" si="0"/>
        <v>3707</v>
      </c>
    </row>
    <row r="12" spans="1:12" s="7" customFormat="1" x14ac:dyDescent="0.25">
      <c r="A12" s="141">
        <v>78</v>
      </c>
      <c r="B12" s="17" t="s">
        <v>26</v>
      </c>
      <c r="C12" s="18">
        <v>434</v>
      </c>
      <c r="D12" s="18">
        <v>2</v>
      </c>
      <c r="E12" s="22">
        <v>15468</v>
      </c>
      <c r="F12" s="18">
        <v>140</v>
      </c>
      <c r="G12" s="18">
        <v>1729</v>
      </c>
      <c r="H12" s="18">
        <v>34</v>
      </c>
      <c r="I12" s="18">
        <v>38</v>
      </c>
      <c r="J12" s="18">
        <v>801</v>
      </c>
      <c r="K12" s="18">
        <v>257</v>
      </c>
      <c r="L12" s="18">
        <f t="shared" si="0"/>
        <v>18903</v>
      </c>
    </row>
    <row r="13" spans="1:12" s="7" customFormat="1" x14ac:dyDescent="0.25">
      <c r="A13" s="141"/>
      <c r="B13" s="17" t="s">
        <v>25</v>
      </c>
      <c r="C13" s="18">
        <v>213</v>
      </c>
      <c r="D13" s="18">
        <v>4</v>
      </c>
      <c r="E13" s="22">
        <v>2852</v>
      </c>
      <c r="F13" s="18">
        <v>34</v>
      </c>
      <c r="G13" s="18">
        <v>260</v>
      </c>
      <c r="H13" s="18">
        <v>24</v>
      </c>
      <c r="I13" s="18">
        <v>5</v>
      </c>
      <c r="J13" s="18">
        <v>107</v>
      </c>
      <c r="K13" s="18">
        <v>108</v>
      </c>
      <c r="L13" s="18">
        <f t="shared" si="0"/>
        <v>3607</v>
      </c>
    </row>
    <row r="14" spans="1:12" s="7" customFormat="1" x14ac:dyDescent="0.25">
      <c r="A14" s="141">
        <v>91</v>
      </c>
      <c r="B14" s="17" t="s">
        <v>26</v>
      </c>
      <c r="C14" s="18">
        <v>691</v>
      </c>
      <c r="D14" s="18">
        <v>137</v>
      </c>
      <c r="E14" s="18">
        <v>147</v>
      </c>
      <c r="F14" s="22">
        <v>13606</v>
      </c>
      <c r="G14" s="18">
        <v>2138</v>
      </c>
      <c r="H14" s="18">
        <v>64</v>
      </c>
      <c r="I14" s="18">
        <v>1810</v>
      </c>
      <c r="J14" s="18">
        <v>17</v>
      </c>
      <c r="K14" s="18">
        <v>140</v>
      </c>
      <c r="L14" s="18">
        <f t="shared" si="0"/>
        <v>18750</v>
      </c>
    </row>
    <row r="15" spans="1:12" s="7" customFormat="1" x14ac:dyDescent="0.25">
      <c r="A15" s="141"/>
      <c r="B15" s="17" t="s">
        <v>25</v>
      </c>
      <c r="C15" s="18">
        <v>310</v>
      </c>
      <c r="D15" s="18">
        <v>12</v>
      </c>
      <c r="E15" s="18">
        <v>12</v>
      </c>
      <c r="F15" s="22">
        <v>2901</v>
      </c>
      <c r="G15" s="18">
        <v>281</v>
      </c>
      <c r="H15" s="18">
        <v>28</v>
      </c>
      <c r="I15" s="18">
        <v>219</v>
      </c>
      <c r="J15" s="18">
        <v>8</v>
      </c>
      <c r="K15" s="18">
        <v>51</v>
      </c>
      <c r="L15" s="18">
        <f t="shared" si="0"/>
        <v>3822</v>
      </c>
    </row>
    <row r="16" spans="1:12" s="7" customFormat="1" x14ac:dyDescent="0.25">
      <c r="A16" s="141">
        <v>92</v>
      </c>
      <c r="B16" s="17" t="s">
        <v>26</v>
      </c>
      <c r="C16" s="18">
        <v>4977</v>
      </c>
      <c r="D16" s="18">
        <v>5</v>
      </c>
      <c r="E16" s="18">
        <v>216</v>
      </c>
      <c r="F16" s="18">
        <v>71</v>
      </c>
      <c r="G16" s="22">
        <v>17958</v>
      </c>
      <c r="H16" s="18">
        <v>158</v>
      </c>
      <c r="I16" s="18">
        <v>160</v>
      </c>
      <c r="J16" s="18">
        <v>129</v>
      </c>
      <c r="K16" s="18">
        <v>206</v>
      </c>
      <c r="L16" s="18">
        <f t="shared" si="0"/>
        <v>23880</v>
      </c>
    </row>
    <row r="17" spans="1:12" s="7" customFormat="1" x14ac:dyDescent="0.25">
      <c r="A17" s="141"/>
      <c r="B17" s="17" t="s">
        <v>25</v>
      </c>
      <c r="C17" s="18">
        <v>779</v>
      </c>
      <c r="D17" s="18">
        <v>3</v>
      </c>
      <c r="E17" s="18">
        <v>77</v>
      </c>
      <c r="F17" s="18">
        <v>22</v>
      </c>
      <c r="G17" s="22">
        <v>3509</v>
      </c>
      <c r="H17" s="18">
        <v>66</v>
      </c>
      <c r="I17" s="18">
        <v>37</v>
      </c>
      <c r="J17" s="18">
        <v>38</v>
      </c>
      <c r="K17" s="18">
        <v>58</v>
      </c>
      <c r="L17" s="18">
        <f t="shared" si="0"/>
        <v>4589</v>
      </c>
    </row>
    <row r="18" spans="1:12" s="7" customFormat="1" x14ac:dyDescent="0.25">
      <c r="A18" s="141">
        <v>93</v>
      </c>
      <c r="B18" s="17" t="s">
        <v>26</v>
      </c>
      <c r="C18" s="18">
        <v>5069</v>
      </c>
      <c r="D18" s="18">
        <v>124</v>
      </c>
      <c r="E18" s="18">
        <v>35</v>
      </c>
      <c r="F18" s="18">
        <v>39</v>
      </c>
      <c r="G18" s="18">
        <v>599</v>
      </c>
      <c r="H18" s="22">
        <v>20400</v>
      </c>
      <c r="I18" s="18">
        <v>1790</v>
      </c>
      <c r="J18" s="18">
        <v>767</v>
      </c>
      <c r="K18" s="18">
        <v>185</v>
      </c>
      <c r="L18" s="18">
        <f t="shared" si="0"/>
        <v>29008</v>
      </c>
    </row>
    <row r="19" spans="1:12" s="7" customFormat="1" x14ac:dyDescent="0.25">
      <c r="A19" s="141"/>
      <c r="B19" s="17" t="s">
        <v>25</v>
      </c>
      <c r="C19" s="18">
        <v>948</v>
      </c>
      <c r="D19" s="18">
        <v>50</v>
      </c>
      <c r="E19" s="18">
        <v>5</v>
      </c>
      <c r="F19" s="18">
        <v>15</v>
      </c>
      <c r="G19" s="18">
        <v>177</v>
      </c>
      <c r="H19" s="22">
        <v>4907</v>
      </c>
      <c r="I19" s="18">
        <v>119</v>
      </c>
      <c r="J19" s="18">
        <v>97</v>
      </c>
      <c r="K19" s="18">
        <v>63</v>
      </c>
      <c r="L19" s="18">
        <f t="shared" si="0"/>
        <v>6381</v>
      </c>
    </row>
    <row r="20" spans="1:12" s="7" customFormat="1" x14ac:dyDescent="0.25">
      <c r="A20" s="141">
        <v>94</v>
      </c>
      <c r="B20" s="17" t="s">
        <v>26</v>
      </c>
      <c r="C20" s="18">
        <v>4188</v>
      </c>
      <c r="D20" s="18">
        <v>73</v>
      </c>
      <c r="E20" s="18">
        <v>23</v>
      </c>
      <c r="F20" s="18">
        <v>388</v>
      </c>
      <c r="G20" s="18">
        <v>1102</v>
      </c>
      <c r="H20" s="18">
        <v>447</v>
      </c>
      <c r="I20" s="22">
        <v>14272</v>
      </c>
      <c r="J20" s="18">
        <v>25</v>
      </c>
      <c r="K20" s="18">
        <v>139</v>
      </c>
      <c r="L20" s="18">
        <f t="shared" si="0"/>
        <v>20657</v>
      </c>
    </row>
    <row r="21" spans="1:12" s="7" customFormat="1" x14ac:dyDescent="0.25">
      <c r="A21" s="141"/>
      <c r="B21" s="17" t="s">
        <v>25</v>
      </c>
      <c r="C21" s="18">
        <v>851</v>
      </c>
      <c r="D21" s="18">
        <v>22</v>
      </c>
      <c r="E21" s="18">
        <v>11</v>
      </c>
      <c r="F21" s="18">
        <v>146</v>
      </c>
      <c r="G21" s="18">
        <v>306</v>
      </c>
      <c r="H21" s="18">
        <v>163</v>
      </c>
      <c r="I21" s="22">
        <v>2279</v>
      </c>
      <c r="J21" s="18">
        <v>9</v>
      </c>
      <c r="K21" s="18">
        <v>49</v>
      </c>
      <c r="L21" s="18">
        <f t="shared" si="0"/>
        <v>3836</v>
      </c>
    </row>
    <row r="22" spans="1:12" s="7" customFormat="1" x14ac:dyDescent="0.25">
      <c r="A22" s="141">
        <v>95</v>
      </c>
      <c r="B22" s="17" t="s">
        <v>26</v>
      </c>
      <c r="C22" s="18">
        <v>605</v>
      </c>
      <c r="D22" s="18">
        <v>15</v>
      </c>
      <c r="E22" s="18">
        <v>284</v>
      </c>
      <c r="F22" s="18">
        <v>17</v>
      </c>
      <c r="G22" s="18">
        <v>784</v>
      </c>
      <c r="H22" s="18">
        <v>1054</v>
      </c>
      <c r="I22" s="18">
        <v>60</v>
      </c>
      <c r="J22" s="22">
        <v>16004</v>
      </c>
      <c r="K22" s="18">
        <v>438</v>
      </c>
      <c r="L22" s="18">
        <f t="shared" si="0"/>
        <v>19261</v>
      </c>
    </row>
    <row r="23" spans="1:12" s="7" customFormat="1" x14ac:dyDescent="0.25">
      <c r="A23" s="141"/>
      <c r="B23" s="17" t="s">
        <v>25</v>
      </c>
      <c r="C23" s="14">
        <v>221</v>
      </c>
      <c r="D23" s="14">
        <v>2</v>
      </c>
      <c r="E23" s="14">
        <v>90</v>
      </c>
      <c r="F23" s="14">
        <v>10</v>
      </c>
      <c r="G23" s="14">
        <v>242</v>
      </c>
      <c r="H23" s="14">
        <v>308</v>
      </c>
      <c r="I23" s="14">
        <v>11</v>
      </c>
      <c r="J23" s="23">
        <v>2812</v>
      </c>
      <c r="K23" s="14">
        <v>82</v>
      </c>
      <c r="L23" s="14">
        <f t="shared" si="0"/>
        <v>3778</v>
      </c>
    </row>
    <row r="24" spans="1:12" s="7" customFormat="1" x14ac:dyDescent="0.25"/>
    <row r="25" spans="1:12" s="7" customFormat="1" x14ac:dyDescent="0.25">
      <c r="A25" s="7" t="s">
        <v>28</v>
      </c>
    </row>
    <row r="26" spans="1:12" s="7" customFormat="1" x14ac:dyDescent="0.25">
      <c r="A26" s="17"/>
      <c r="B26" s="17"/>
      <c r="C26" s="141" t="s">
        <v>22</v>
      </c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s="7" customFormat="1" x14ac:dyDescent="0.25">
      <c r="A27" s="17" t="s">
        <v>23</v>
      </c>
      <c r="B27" s="17"/>
      <c r="C27" s="91">
        <v>75</v>
      </c>
      <c r="D27" s="91">
        <v>77</v>
      </c>
      <c r="E27" s="91">
        <v>78</v>
      </c>
      <c r="F27" s="91">
        <v>91</v>
      </c>
      <c r="G27" s="91">
        <v>92</v>
      </c>
      <c r="H27" s="91">
        <v>93</v>
      </c>
      <c r="I27" s="91">
        <v>94</v>
      </c>
      <c r="J27" s="91">
        <v>95</v>
      </c>
      <c r="K27" s="91" t="s">
        <v>24</v>
      </c>
      <c r="L27" s="91" t="s">
        <v>17</v>
      </c>
    </row>
    <row r="28" spans="1:12" s="7" customFormat="1" x14ac:dyDescent="0.25">
      <c r="A28" s="141">
        <v>75</v>
      </c>
      <c r="B28" s="17" t="s">
        <v>26</v>
      </c>
      <c r="C28" s="24">
        <f>C8/$L$8</f>
        <v>0.88554152587586699</v>
      </c>
      <c r="D28" s="103">
        <f t="shared" ref="D28:L28" si="1">D8/$L$8</f>
        <v>7.113640405477503E-4</v>
      </c>
      <c r="E28" s="103">
        <f t="shared" si="1"/>
        <v>1.3515916770407256E-3</v>
      </c>
      <c r="F28" s="103">
        <f t="shared" si="1"/>
        <v>1.4938644851502756E-3</v>
      </c>
      <c r="G28" s="103">
        <f t="shared" si="1"/>
        <v>6.6085719366886009E-2</v>
      </c>
      <c r="H28" s="103">
        <f t="shared" si="1"/>
        <v>2.4968877823226036E-2</v>
      </c>
      <c r="I28" s="103">
        <f t="shared" si="1"/>
        <v>7.7894362439978656E-3</v>
      </c>
      <c r="J28" s="103">
        <f t="shared" si="1"/>
        <v>2.0273875155610885E-3</v>
      </c>
      <c r="K28" s="103">
        <f t="shared" si="1"/>
        <v>1.003023297172328E-2</v>
      </c>
      <c r="L28" s="103">
        <f t="shared" si="1"/>
        <v>1</v>
      </c>
    </row>
    <row r="29" spans="1:12" s="7" customFormat="1" x14ac:dyDescent="0.25">
      <c r="A29" s="141"/>
      <c r="B29" s="17" t="s">
        <v>25</v>
      </c>
      <c r="C29" s="24">
        <f>C9/$L$9</f>
        <v>0.85973904939422185</v>
      </c>
      <c r="D29" s="103">
        <f t="shared" ref="D29:L29" si="2">D9/$L$9</f>
        <v>1.0872941907424667E-3</v>
      </c>
      <c r="E29" s="103">
        <f t="shared" si="2"/>
        <v>2.0192606399502952E-3</v>
      </c>
      <c r="F29" s="103">
        <f t="shared" si="2"/>
        <v>2.7958993476234857E-3</v>
      </c>
      <c r="G29" s="103">
        <f t="shared" si="2"/>
        <v>5.8092575333954642E-2</v>
      </c>
      <c r="H29" s="103">
        <f t="shared" si="2"/>
        <v>4.0074557315936628E-2</v>
      </c>
      <c r="I29" s="103">
        <f t="shared" si="2"/>
        <v>1.0872941907424665E-2</v>
      </c>
      <c r="J29" s="103">
        <f t="shared" si="2"/>
        <v>4.8151599875737808E-3</v>
      </c>
      <c r="K29" s="103">
        <f t="shared" si="2"/>
        <v>2.0503261882572229E-2</v>
      </c>
      <c r="L29" s="103">
        <f t="shared" si="2"/>
        <v>1</v>
      </c>
    </row>
    <row r="30" spans="1:12" s="7" customFormat="1" x14ac:dyDescent="0.25">
      <c r="A30" s="141">
        <v>77</v>
      </c>
      <c r="B30" s="17" t="s">
        <v>26</v>
      </c>
      <c r="C30" s="19">
        <f>C10/$L$10</f>
        <v>2.7999788281374054E-2</v>
      </c>
      <c r="D30" s="24">
        <f t="shared" ref="D30:L30" si="3">D10/$L$10</f>
        <v>0.7097866934843593</v>
      </c>
      <c r="E30" s="19">
        <f t="shared" si="3"/>
        <v>7.93944847297941E-4</v>
      </c>
      <c r="F30" s="19">
        <f t="shared" si="3"/>
        <v>6.6956015455459691E-2</v>
      </c>
      <c r="G30" s="19">
        <f t="shared" si="3"/>
        <v>5.0283173662202928E-3</v>
      </c>
      <c r="H30" s="19">
        <f t="shared" si="3"/>
        <v>9.0668501561424863E-2</v>
      </c>
      <c r="I30" s="19">
        <f t="shared" si="3"/>
        <v>7.8177102630603929E-2</v>
      </c>
      <c r="J30" s="19">
        <f t="shared" si="3"/>
        <v>3.3345683586513525E-3</v>
      </c>
      <c r="K30" s="19">
        <f t="shared" si="3"/>
        <v>1.7255068014608584E-2</v>
      </c>
      <c r="L30" s="19">
        <f t="shared" si="3"/>
        <v>1</v>
      </c>
    </row>
    <row r="31" spans="1:12" s="7" customFormat="1" x14ac:dyDescent="0.25">
      <c r="A31" s="141"/>
      <c r="B31" s="17" t="s">
        <v>25</v>
      </c>
      <c r="C31" s="19">
        <f>C11/$L$11</f>
        <v>7.7421095225249523E-2</v>
      </c>
      <c r="D31" s="24">
        <f t="shared" ref="D31:L31" si="4">D11/$L$11</f>
        <v>0.69301321823577011</v>
      </c>
      <c r="E31" s="19">
        <f t="shared" si="4"/>
        <v>1.8883193957377933E-3</v>
      </c>
      <c r="F31" s="19">
        <f t="shared" si="4"/>
        <v>3.6417588346371731E-2</v>
      </c>
      <c r="G31" s="19">
        <f t="shared" si="4"/>
        <v>1.2948475856487725E-2</v>
      </c>
      <c r="H31" s="19">
        <f t="shared" si="4"/>
        <v>0.1132991637442676</v>
      </c>
      <c r="I31" s="19">
        <f t="shared" si="4"/>
        <v>3.5878068519018071E-2</v>
      </c>
      <c r="J31" s="19">
        <f t="shared" si="4"/>
        <v>8.6323172376584836E-3</v>
      </c>
      <c r="K31" s="19">
        <f t="shared" si="4"/>
        <v>2.0501753439438899E-2</v>
      </c>
      <c r="L31" s="19">
        <f t="shared" si="4"/>
        <v>1</v>
      </c>
    </row>
    <row r="32" spans="1:12" s="7" customFormat="1" x14ac:dyDescent="0.25">
      <c r="A32" s="141">
        <v>78</v>
      </c>
      <c r="B32" s="17" t="s">
        <v>26</v>
      </c>
      <c r="C32" s="19">
        <f>C12/$L$12</f>
        <v>2.2959318626673015E-2</v>
      </c>
      <c r="D32" s="19">
        <f t="shared" ref="D32:L32" si="5">D12/$L$12</f>
        <v>1.0580331164365445E-4</v>
      </c>
      <c r="E32" s="24">
        <f t="shared" si="5"/>
        <v>0.81828281225202348</v>
      </c>
      <c r="F32" s="19">
        <f t="shared" si="5"/>
        <v>7.4062318150558111E-3</v>
      </c>
      <c r="G32" s="19">
        <f t="shared" si="5"/>
        <v>9.1466962915939268E-2</v>
      </c>
      <c r="H32" s="19">
        <f t="shared" si="5"/>
        <v>1.7986562979421257E-3</v>
      </c>
      <c r="I32" s="19">
        <f t="shared" si="5"/>
        <v>2.0102629212294344E-3</v>
      </c>
      <c r="J32" s="19">
        <f t="shared" si="5"/>
        <v>4.2374226313283608E-2</v>
      </c>
      <c r="K32" s="19">
        <f t="shared" si="5"/>
        <v>1.3595725546209596E-2</v>
      </c>
      <c r="L32" s="19">
        <f t="shared" si="5"/>
        <v>1</v>
      </c>
    </row>
    <row r="33" spans="1:12" s="7" customFormat="1" x14ac:dyDescent="0.25">
      <c r="A33" s="141"/>
      <c r="B33" s="17" t="s">
        <v>25</v>
      </c>
      <c r="C33" s="19">
        <f>C13/$L$13</f>
        <v>5.905184363737178E-2</v>
      </c>
      <c r="D33" s="19">
        <f t="shared" ref="D33:L33" si="6">D13/$L$13</f>
        <v>1.1089548100914888E-3</v>
      </c>
      <c r="E33" s="24">
        <f t="shared" si="6"/>
        <v>0.79068477959523153</v>
      </c>
      <c r="F33" s="19">
        <f t="shared" si="6"/>
        <v>9.4261158857776549E-3</v>
      </c>
      <c r="G33" s="19">
        <f t="shared" si="6"/>
        <v>7.2082062655946771E-2</v>
      </c>
      <c r="H33" s="19">
        <f t="shared" si="6"/>
        <v>6.6537288605489327E-3</v>
      </c>
      <c r="I33" s="19">
        <f t="shared" si="6"/>
        <v>1.3861935126143609E-3</v>
      </c>
      <c r="J33" s="19">
        <f t="shared" si="6"/>
        <v>2.9664541169947326E-2</v>
      </c>
      <c r="K33" s="19">
        <f t="shared" si="6"/>
        <v>2.9941779872470198E-2</v>
      </c>
      <c r="L33" s="19">
        <f t="shared" si="6"/>
        <v>1</v>
      </c>
    </row>
    <row r="34" spans="1:12" s="7" customFormat="1" x14ac:dyDescent="0.25">
      <c r="A34" s="141">
        <v>91</v>
      </c>
      <c r="B34" s="17" t="s">
        <v>26</v>
      </c>
      <c r="C34" s="19">
        <f>C14/$L$14</f>
        <v>3.6853333333333335E-2</v>
      </c>
      <c r="D34" s="19">
        <f t="shared" ref="D34:L34" si="7">D14/$L$14</f>
        <v>7.306666666666667E-3</v>
      </c>
      <c r="E34" s="19">
        <f t="shared" si="7"/>
        <v>7.8399999999999997E-3</v>
      </c>
      <c r="F34" s="24">
        <f t="shared" si="7"/>
        <v>0.72565333333333337</v>
      </c>
      <c r="G34" s="19">
        <f t="shared" si="7"/>
        <v>0.11402666666666667</v>
      </c>
      <c r="H34" s="19">
        <f t="shared" si="7"/>
        <v>3.4133333333333333E-3</v>
      </c>
      <c r="I34" s="19">
        <f t="shared" si="7"/>
        <v>9.6533333333333332E-2</v>
      </c>
      <c r="J34" s="19">
        <f t="shared" si="7"/>
        <v>9.0666666666666662E-4</v>
      </c>
      <c r="K34" s="19">
        <f t="shared" si="7"/>
        <v>7.4666666666666666E-3</v>
      </c>
      <c r="L34" s="19">
        <f t="shared" si="7"/>
        <v>1</v>
      </c>
    </row>
    <row r="35" spans="1:12" s="7" customFormat="1" x14ac:dyDescent="0.25">
      <c r="A35" s="141"/>
      <c r="B35" s="17" t="s">
        <v>25</v>
      </c>
      <c r="C35" s="19">
        <f>C15/$L$15</f>
        <v>8.1109366823652537E-2</v>
      </c>
      <c r="D35" s="19">
        <f t="shared" ref="D35:L35" si="8">D15/$L$15</f>
        <v>3.1397174254317113E-3</v>
      </c>
      <c r="E35" s="19">
        <f t="shared" si="8"/>
        <v>3.1397174254317113E-3</v>
      </c>
      <c r="F35" s="24">
        <f t="shared" si="8"/>
        <v>0.7590266875981162</v>
      </c>
      <c r="G35" s="19">
        <f t="shared" si="8"/>
        <v>7.3521716378859236E-2</v>
      </c>
      <c r="H35" s="19">
        <f t="shared" si="8"/>
        <v>7.326007326007326E-3</v>
      </c>
      <c r="I35" s="19">
        <f t="shared" si="8"/>
        <v>5.7299843014128729E-2</v>
      </c>
      <c r="J35" s="19">
        <f t="shared" si="8"/>
        <v>2.0931449502878076E-3</v>
      </c>
      <c r="K35" s="19">
        <f t="shared" si="8"/>
        <v>1.3343799058084773E-2</v>
      </c>
      <c r="L35" s="19">
        <f t="shared" si="8"/>
        <v>1</v>
      </c>
    </row>
    <row r="36" spans="1:12" s="7" customFormat="1" x14ac:dyDescent="0.25">
      <c r="A36" s="141">
        <v>92</v>
      </c>
      <c r="B36" s="17" t="s">
        <v>26</v>
      </c>
      <c r="C36" s="19">
        <f>C16/$L$16</f>
        <v>0.20841708542713569</v>
      </c>
      <c r="D36" s="19">
        <f t="shared" ref="D36:L36" si="9">D16/$L$16</f>
        <v>2.0938023450586265E-4</v>
      </c>
      <c r="E36" s="19">
        <f t="shared" si="9"/>
        <v>9.0452261306532659E-3</v>
      </c>
      <c r="F36" s="19">
        <f t="shared" si="9"/>
        <v>2.9731993299832496E-3</v>
      </c>
      <c r="G36" s="24">
        <f t="shared" si="9"/>
        <v>0.75201005025125633</v>
      </c>
      <c r="H36" s="19">
        <f t="shared" si="9"/>
        <v>6.6164154103852593E-3</v>
      </c>
      <c r="I36" s="19">
        <f t="shared" si="9"/>
        <v>6.7001675041876048E-3</v>
      </c>
      <c r="J36" s="19">
        <f t="shared" si="9"/>
        <v>5.4020100502512559E-3</v>
      </c>
      <c r="K36" s="19">
        <f t="shared" si="9"/>
        <v>8.6264656616415417E-3</v>
      </c>
      <c r="L36" s="19">
        <f t="shared" si="9"/>
        <v>1</v>
      </c>
    </row>
    <row r="37" spans="1:12" s="7" customFormat="1" x14ac:dyDescent="0.25">
      <c r="A37" s="141"/>
      <c r="B37" s="17" t="s">
        <v>25</v>
      </c>
      <c r="C37" s="19">
        <f>C17/$L$17</f>
        <v>0.16975375898888648</v>
      </c>
      <c r="D37" s="19">
        <f t="shared" ref="D37:L37" si="10">D17/$L$17</f>
        <v>6.5373719764654609E-4</v>
      </c>
      <c r="E37" s="19">
        <f t="shared" si="10"/>
        <v>1.6779254739594684E-2</v>
      </c>
      <c r="F37" s="19">
        <f t="shared" si="10"/>
        <v>4.7940727827413378E-3</v>
      </c>
      <c r="G37" s="24">
        <f t="shared" si="10"/>
        <v>0.76465460884724346</v>
      </c>
      <c r="H37" s="19">
        <f t="shared" si="10"/>
        <v>1.4382218348224014E-2</v>
      </c>
      <c r="I37" s="19">
        <f t="shared" si="10"/>
        <v>8.062758770974069E-3</v>
      </c>
      <c r="J37" s="19">
        <f t="shared" si="10"/>
        <v>8.2806711701895845E-3</v>
      </c>
      <c r="K37" s="19">
        <f t="shared" si="10"/>
        <v>1.2638919154499891E-2</v>
      </c>
      <c r="L37" s="19">
        <f t="shared" si="10"/>
        <v>1</v>
      </c>
    </row>
    <row r="38" spans="1:12" s="7" customFormat="1" x14ac:dyDescent="0.25">
      <c r="A38" s="141">
        <v>93</v>
      </c>
      <c r="B38" s="17" t="s">
        <v>26</v>
      </c>
      <c r="C38" s="19">
        <f>C18/$L$18</f>
        <v>0.17474489795918369</v>
      </c>
      <c r="D38" s="19">
        <f t="shared" ref="D38:L38" si="11">D18/$L$18</f>
        <v>4.2746828461114172E-3</v>
      </c>
      <c r="E38" s="19">
        <f t="shared" si="11"/>
        <v>1.2065637065637065E-3</v>
      </c>
      <c r="F38" s="19">
        <f t="shared" si="11"/>
        <v>1.3444567015995588E-3</v>
      </c>
      <c r="G38" s="19">
        <f t="shared" si="11"/>
        <v>2.0649476006618865E-2</v>
      </c>
      <c r="H38" s="24">
        <f t="shared" si="11"/>
        <v>0.70325427468284607</v>
      </c>
      <c r="I38" s="19">
        <f t="shared" si="11"/>
        <v>6.1707115278543848E-2</v>
      </c>
      <c r="J38" s="19">
        <f t="shared" si="11"/>
        <v>2.6440981798124655E-2</v>
      </c>
      <c r="K38" s="19">
        <f t="shared" si="11"/>
        <v>6.3775510204081634E-3</v>
      </c>
      <c r="L38" s="19">
        <f t="shared" si="11"/>
        <v>1</v>
      </c>
    </row>
    <row r="39" spans="1:12" s="7" customFormat="1" x14ac:dyDescent="0.25">
      <c r="A39" s="141"/>
      <c r="B39" s="17" t="s">
        <v>25</v>
      </c>
      <c r="C39" s="19">
        <f>C19/$L$19</f>
        <v>0.14856605547719792</v>
      </c>
      <c r="D39" s="19">
        <f t="shared" ref="D39:L39" si="12">D19/$L$19</f>
        <v>7.8357624196834352E-3</v>
      </c>
      <c r="E39" s="19">
        <f t="shared" si="12"/>
        <v>7.8357624196834349E-4</v>
      </c>
      <c r="F39" s="19">
        <f t="shared" si="12"/>
        <v>2.3507287259050304E-3</v>
      </c>
      <c r="G39" s="19">
        <f t="shared" si="12"/>
        <v>2.7738598965679359E-2</v>
      </c>
      <c r="H39" s="24">
        <f t="shared" si="12"/>
        <v>0.76900172386773236</v>
      </c>
      <c r="I39" s="19">
        <f t="shared" si="12"/>
        <v>1.8649114558846575E-2</v>
      </c>
      <c r="J39" s="19">
        <f t="shared" si="12"/>
        <v>1.5201379094185865E-2</v>
      </c>
      <c r="K39" s="19">
        <f t="shared" si="12"/>
        <v>9.8730606488011286E-3</v>
      </c>
      <c r="L39" s="19">
        <f t="shared" si="12"/>
        <v>1</v>
      </c>
    </row>
    <row r="40" spans="1:12" s="7" customFormat="1" x14ac:dyDescent="0.25">
      <c r="A40" s="141">
        <v>94</v>
      </c>
      <c r="B40" s="17" t="s">
        <v>26</v>
      </c>
      <c r="C40" s="19">
        <f>C20/$L$20</f>
        <v>0.20273999128624678</v>
      </c>
      <c r="D40" s="19">
        <f t="shared" ref="D40:L40" si="13">D20/$L$20</f>
        <v>3.5339110228978072E-3</v>
      </c>
      <c r="E40" s="19">
        <f t="shared" si="13"/>
        <v>1.1134240209130077E-3</v>
      </c>
      <c r="F40" s="19">
        <f t="shared" si="13"/>
        <v>1.8782979135402042E-2</v>
      </c>
      <c r="G40" s="19">
        <f t="shared" si="13"/>
        <v>5.334753352374498E-2</v>
      </c>
      <c r="H40" s="19">
        <f t="shared" si="13"/>
        <v>2.1639153797744105E-2</v>
      </c>
      <c r="I40" s="24">
        <f t="shared" si="13"/>
        <v>0.69090380984654109</v>
      </c>
      <c r="J40" s="19">
        <f t="shared" si="13"/>
        <v>1.2102435009923996E-3</v>
      </c>
      <c r="K40" s="19">
        <f t="shared" si="13"/>
        <v>6.7289538655177419E-3</v>
      </c>
      <c r="L40" s="19">
        <f t="shared" si="13"/>
        <v>1</v>
      </c>
    </row>
    <row r="41" spans="1:12" s="7" customFormat="1" x14ac:dyDescent="0.25">
      <c r="A41" s="141"/>
      <c r="B41" s="17" t="s">
        <v>25</v>
      </c>
      <c r="C41" s="19">
        <f>C21/$L$21</f>
        <v>0.22184567257559959</v>
      </c>
      <c r="D41" s="19">
        <f t="shared" ref="D41:L41" si="14">D21/$L$21</f>
        <v>5.7351407716371219E-3</v>
      </c>
      <c r="E41" s="19">
        <f t="shared" si="14"/>
        <v>2.867570385818561E-3</v>
      </c>
      <c r="F41" s="19">
        <f t="shared" si="14"/>
        <v>3.8060479666319084E-2</v>
      </c>
      <c r="G41" s="19">
        <f t="shared" si="14"/>
        <v>7.9770594369134515E-2</v>
      </c>
      <c r="H41" s="19">
        <f t="shared" si="14"/>
        <v>4.2492179353493219E-2</v>
      </c>
      <c r="I41" s="24">
        <f t="shared" si="14"/>
        <v>0.59410844629822734</v>
      </c>
      <c r="J41" s="19">
        <f t="shared" si="14"/>
        <v>2.3461939520333683E-3</v>
      </c>
      <c r="K41" s="19">
        <f t="shared" si="14"/>
        <v>1.2773722627737226E-2</v>
      </c>
      <c r="L41" s="19">
        <f t="shared" si="14"/>
        <v>1</v>
      </c>
    </row>
    <row r="42" spans="1:12" s="7" customFormat="1" x14ac:dyDescent="0.25">
      <c r="A42" s="141">
        <v>95</v>
      </c>
      <c r="B42" s="17" t="s">
        <v>26</v>
      </c>
      <c r="C42" s="19">
        <f>C22/$L$22</f>
        <v>3.1410622501427753E-2</v>
      </c>
      <c r="D42" s="19">
        <f t="shared" ref="D42:L42" si="15">D22/$L$22</f>
        <v>7.7877576449820877E-4</v>
      </c>
      <c r="E42" s="19">
        <f t="shared" si="15"/>
        <v>1.4744821141166087E-2</v>
      </c>
      <c r="F42" s="19">
        <f t="shared" si="15"/>
        <v>8.8261253309797002E-4</v>
      </c>
      <c r="G42" s="19">
        <f t="shared" si="15"/>
        <v>4.0704013291106379E-2</v>
      </c>
      <c r="H42" s="19">
        <f t="shared" si="15"/>
        <v>5.4721977052074142E-2</v>
      </c>
      <c r="I42" s="19">
        <f t="shared" si="15"/>
        <v>3.1151030579928351E-3</v>
      </c>
      <c r="J42" s="24">
        <f t="shared" si="15"/>
        <v>0.83090182233528898</v>
      </c>
      <c r="K42" s="19">
        <f t="shared" si="15"/>
        <v>2.2740252323347698E-2</v>
      </c>
      <c r="L42" s="19">
        <f t="shared" si="15"/>
        <v>1</v>
      </c>
    </row>
    <row r="43" spans="1:12" s="7" customFormat="1" x14ac:dyDescent="0.25">
      <c r="A43" s="141"/>
      <c r="B43" s="17" t="s">
        <v>25</v>
      </c>
      <c r="C43" s="20">
        <f>C23/$L$23</f>
        <v>5.849655902593965E-2</v>
      </c>
      <c r="D43" s="20">
        <f t="shared" ref="D43:L43" si="16">D23/$L$23</f>
        <v>5.2938062466913714E-4</v>
      </c>
      <c r="E43" s="20">
        <f t="shared" si="16"/>
        <v>2.3822128110111172E-2</v>
      </c>
      <c r="F43" s="20">
        <f t="shared" si="16"/>
        <v>2.6469031233456856E-3</v>
      </c>
      <c r="G43" s="20">
        <f t="shared" si="16"/>
        <v>6.4055055584965589E-2</v>
      </c>
      <c r="H43" s="20">
        <f t="shared" si="16"/>
        <v>8.152461619904712E-2</v>
      </c>
      <c r="I43" s="20">
        <f t="shared" si="16"/>
        <v>2.9115934356802541E-3</v>
      </c>
      <c r="J43" s="24">
        <f t="shared" si="16"/>
        <v>0.74430915828480682</v>
      </c>
      <c r="K43" s="20">
        <f t="shared" si="16"/>
        <v>2.170460561143462E-2</v>
      </c>
      <c r="L43" s="20">
        <f t="shared" si="16"/>
        <v>1</v>
      </c>
    </row>
    <row r="44" spans="1:12" s="7" customFormat="1" x14ac:dyDescent="0.25">
      <c r="A44" s="99"/>
      <c r="B44" s="100"/>
      <c r="C44" s="101"/>
      <c r="D44" s="101"/>
      <c r="E44" s="101"/>
      <c r="F44" s="101"/>
      <c r="G44" s="101"/>
      <c r="H44" s="101"/>
      <c r="I44" s="101"/>
      <c r="J44" s="102"/>
      <c r="K44" s="101"/>
      <c r="L44" s="101"/>
    </row>
    <row r="45" spans="1:12" s="7" customFormat="1" x14ac:dyDescent="0.25">
      <c r="A45" s="99"/>
      <c r="B45" s="100"/>
      <c r="C45" s="101"/>
      <c r="D45" s="101"/>
      <c r="E45" s="101"/>
      <c r="F45" s="101"/>
      <c r="G45" s="101"/>
      <c r="H45" s="101"/>
      <c r="I45" s="101"/>
      <c r="J45" s="102"/>
      <c r="K45" s="101"/>
      <c r="L45" s="101"/>
    </row>
    <row r="46" spans="1:12" x14ac:dyDescent="0.25">
      <c r="A46" s="27">
        <v>2014</v>
      </c>
      <c r="B46" s="11"/>
    </row>
    <row r="47" spans="1:12" s="7" customFormat="1" x14ac:dyDescent="0.25">
      <c r="A47" s="11"/>
      <c r="B47" s="11"/>
    </row>
    <row r="48" spans="1:12" x14ac:dyDescent="0.25">
      <c r="A48" t="s">
        <v>27</v>
      </c>
    </row>
    <row r="49" spans="1:12" x14ac:dyDescent="0.25">
      <c r="A49" s="17"/>
      <c r="B49" s="17"/>
      <c r="C49" s="141" t="s">
        <v>22</v>
      </c>
      <c r="D49" s="141"/>
      <c r="E49" s="141"/>
      <c r="F49" s="141"/>
      <c r="G49" s="141"/>
      <c r="H49" s="141"/>
      <c r="I49" s="141"/>
      <c r="J49" s="141"/>
      <c r="K49" s="141"/>
      <c r="L49" s="141"/>
    </row>
    <row r="50" spans="1:12" x14ac:dyDescent="0.25">
      <c r="A50" s="17" t="s">
        <v>23</v>
      </c>
      <c r="B50" s="17"/>
      <c r="C50" s="21">
        <v>75</v>
      </c>
      <c r="D50" s="21">
        <v>77</v>
      </c>
      <c r="E50" s="21">
        <v>78</v>
      </c>
      <c r="F50" s="21">
        <v>91</v>
      </c>
      <c r="G50" s="21">
        <v>92</v>
      </c>
      <c r="H50" s="21">
        <v>93</v>
      </c>
      <c r="I50" s="21">
        <v>94</v>
      </c>
      <c r="J50" s="21">
        <v>95</v>
      </c>
      <c r="K50" s="21" t="s">
        <v>24</v>
      </c>
      <c r="L50" s="21" t="s">
        <v>17</v>
      </c>
    </row>
    <row r="51" spans="1:12" x14ac:dyDescent="0.25">
      <c r="A51" s="141">
        <v>75</v>
      </c>
      <c r="B51" s="17" t="s">
        <v>26</v>
      </c>
      <c r="C51" s="22">
        <v>25647</v>
      </c>
      <c r="D51" s="18">
        <v>15</v>
      </c>
      <c r="E51" s="18">
        <v>47</v>
      </c>
      <c r="F51" s="18">
        <v>52</v>
      </c>
      <c r="G51" s="18">
        <v>2124</v>
      </c>
      <c r="H51" s="18">
        <v>809</v>
      </c>
      <c r="I51" s="18">
        <v>301</v>
      </c>
      <c r="J51" s="18">
        <v>74</v>
      </c>
      <c r="K51" s="18">
        <v>339</v>
      </c>
      <c r="L51" s="18">
        <f t="shared" ref="L51:L66" si="17">SUM(C51:K51)</f>
        <v>29408</v>
      </c>
    </row>
    <row r="52" spans="1:12" s="7" customFormat="1" x14ac:dyDescent="0.25">
      <c r="A52" s="141"/>
      <c r="B52" s="17" t="s">
        <v>25</v>
      </c>
      <c r="C52" s="22">
        <v>5751</v>
      </c>
      <c r="D52" s="18">
        <v>17</v>
      </c>
      <c r="E52" s="18">
        <v>24</v>
      </c>
      <c r="F52" s="18">
        <v>27</v>
      </c>
      <c r="G52" s="18">
        <v>424</v>
      </c>
      <c r="H52" s="18">
        <v>298</v>
      </c>
      <c r="I52" s="18">
        <v>88</v>
      </c>
      <c r="J52" s="18">
        <v>35</v>
      </c>
      <c r="K52" s="18">
        <v>143</v>
      </c>
      <c r="L52" s="18">
        <f t="shared" si="17"/>
        <v>6807</v>
      </c>
    </row>
    <row r="53" spans="1:12" x14ac:dyDescent="0.25">
      <c r="A53" s="141">
        <v>77</v>
      </c>
      <c r="B53" s="17" t="s">
        <v>26</v>
      </c>
      <c r="C53" s="18">
        <v>535</v>
      </c>
      <c r="D53" s="22">
        <v>13911</v>
      </c>
      <c r="E53" s="18">
        <v>12</v>
      </c>
      <c r="F53" s="18">
        <v>1165</v>
      </c>
      <c r="G53" s="18">
        <v>94</v>
      </c>
      <c r="H53" s="18">
        <v>1685</v>
      </c>
      <c r="I53" s="18">
        <v>1578</v>
      </c>
      <c r="J53" s="18">
        <v>64</v>
      </c>
      <c r="K53" s="18">
        <v>288</v>
      </c>
      <c r="L53" s="18">
        <f t="shared" si="17"/>
        <v>19332</v>
      </c>
    </row>
    <row r="54" spans="1:12" s="7" customFormat="1" x14ac:dyDescent="0.25">
      <c r="A54" s="141"/>
      <c r="B54" s="17" t="s">
        <v>25</v>
      </c>
      <c r="C54" s="18">
        <v>283</v>
      </c>
      <c r="D54" s="22">
        <v>2857</v>
      </c>
      <c r="E54" s="18">
        <v>2</v>
      </c>
      <c r="F54" s="18">
        <v>149</v>
      </c>
      <c r="G54" s="18">
        <v>50</v>
      </c>
      <c r="H54" s="18">
        <v>401</v>
      </c>
      <c r="I54" s="18">
        <v>132</v>
      </c>
      <c r="J54" s="18">
        <v>22</v>
      </c>
      <c r="K54" s="18">
        <v>78</v>
      </c>
      <c r="L54" s="18">
        <f t="shared" si="17"/>
        <v>3974</v>
      </c>
    </row>
    <row r="55" spans="1:12" x14ac:dyDescent="0.25">
      <c r="A55" s="141">
        <v>78</v>
      </c>
      <c r="B55" s="17" t="s">
        <v>26</v>
      </c>
      <c r="C55" s="18">
        <v>434</v>
      </c>
      <c r="D55" s="18">
        <v>5</v>
      </c>
      <c r="E55" s="22">
        <v>15748</v>
      </c>
      <c r="F55" s="18">
        <v>160</v>
      </c>
      <c r="G55" s="18">
        <v>1712</v>
      </c>
      <c r="H55" s="18">
        <v>40</v>
      </c>
      <c r="I55" s="18">
        <v>34</v>
      </c>
      <c r="J55" s="18">
        <v>848</v>
      </c>
      <c r="K55" s="18">
        <v>281</v>
      </c>
      <c r="L55" s="18">
        <f t="shared" si="17"/>
        <v>19262</v>
      </c>
    </row>
    <row r="56" spans="1:12" s="7" customFormat="1" x14ac:dyDescent="0.25">
      <c r="A56" s="141"/>
      <c r="B56" s="17" t="s">
        <v>25</v>
      </c>
      <c r="C56" s="18">
        <v>170</v>
      </c>
      <c r="D56" s="18">
        <v>3</v>
      </c>
      <c r="E56" s="22">
        <v>2982</v>
      </c>
      <c r="F56" s="18">
        <v>36</v>
      </c>
      <c r="G56" s="18">
        <v>292</v>
      </c>
      <c r="H56" s="18">
        <v>30</v>
      </c>
      <c r="I56" s="18">
        <v>4</v>
      </c>
      <c r="J56" s="18">
        <v>78</v>
      </c>
      <c r="K56" s="18">
        <v>102</v>
      </c>
      <c r="L56" s="18">
        <f t="shared" si="17"/>
        <v>3697</v>
      </c>
    </row>
    <row r="57" spans="1:12" x14ac:dyDescent="0.25">
      <c r="A57" s="141">
        <v>91</v>
      </c>
      <c r="B57" s="17" t="s">
        <v>26</v>
      </c>
      <c r="C57" s="18">
        <v>709</v>
      </c>
      <c r="D57" s="18">
        <v>114</v>
      </c>
      <c r="E57" s="18">
        <v>126</v>
      </c>
      <c r="F57" s="22">
        <v>13927</v>
      </c>
      <c r="G57" s="18">
        <v>1836</v>
      </c>
      <c r="H57" s="18">
        <v>73</v>
      </c>
      <c r="I57" s="18">
        <v>1672</v>
      </c>
      <c r="J57" s="18">
        <v>34</v>
      </c>
      <c r="K57" s="18">
        <v>140</v>
      </c>
      <c r="L57" s="18">
        <f t="shared" si="17"/>
        <v>18631</v>
      </c>
    </row>
    <row r="58" spans="1:12" s="7" customFormat="1" x14ac:dyDescent="0.25">
      <c r="A58" s="141"/>
      <c r="B58" s="17" t="s">
        <v>25</v>
      </c>
      <c r="C58" s="18">
        <v>285</v>
      </c>
      <c r="D58" s="18">
        <v>19</v>
      </c>
      <c r="E58" s="18">
        <v>15</v>
      </c>
      <c r="F58" s="22">
        <v>3085</v>
      </c>
      <c r="G58" s="18">
        <v>329</v>
      </c>
      <c r="H58" s="18">
        <v>56</v>
      </c>
      <c r="I58" s="18">
        <v>206</v>
      </c>
      <c r="J58" s="18">
        <v>10</v>
      </c>
      <c r="K58" s="18">
        <v>56</v>
      </c>
      <c r="L58" s="18">
        <f t="shared" si="17"/>
        <v>4061</v>
      </c>
    </row>
    <row r="59" spans="1:12" x14ac:dyDescent="0.25">
      <c r="A59" s="141">
        <v>92</v>
      </c>
      <c r="B59" s="17" t="s">
        <v>26</v>
      </c>
      <c r="C59" s="18">
        <v>4993</v>
      </c>
      <c r="D59" s="18">
        <v>10</v>
      </c>
      <c r="E59" s="18">
        <v>223</v>
      </c>
      <c r="F59" s="18">
        <v>88</v>
      </c>
      <c r="G59" s="22">
        <v>18516</v>
      </c>
      <c r="H59" s="18">
        <v>150</v>
      </c>
      <c r="I59" s="18">
        <v>172</v>
      </c>
      <c r="J59" s="18">
        <v>120</v>
      </c>
      <c r="K59" s="18">
        <v>197</v>
      </c>
      <c r="L59" s="18">
        <f t="shared" si="17"/>
        <v>24469</v>
      </c>
    </row>
    <row r="60" spans="1:12" s="7" customFormat="1" x14ac:dyDescent="0.25">
      <c r="A60" s="141"/>
      <c r="B60" s="17" t="s">
        <v>25</v>
      </c>
      <c r="C60" s="18">
        <v>839</v>
      </c>
      <c r="D60" s="18">
        <v>6</v>
      </c>
      <c r="E60" s="18">
        <v>79</v>
      </c>
      <c r="F60" s="18">
        <v>23</v>
      </c>
      <c r="G60" s="22">
        <v>3715</v>
      </c>
      <c r="H60" s="18">
        <v>72</v>
      </c>
      <c r="I60" s="18">
        <v>35</v>
      </c>
      <c r="J60" s="18">
        <v>26</v>
      </c>
      <c r="K60" s="18">
        <v>62</v>
      </c>
      <c r="L60" s="18">
        <f t="shared" si="17"/>
        <v>4857</v>
      </c>
    </row>
    <row r="61" spans="1:12" x14ac:dyDescent="0.25">
      <c r="A61" s="141">
        <v>93</v>
      </c>
      <c r="B61" s="17" t="s">
        <v>26</v>
      </c>
      <c r="C61" s="18">
        <v>4962</v>
      </c>
      <c r="D61" s="18">
        <v>143</v>
      </c>
      <c r="E61" s="18">
        <v>26</v>
      </c>
      <c r="F61" s="18">
        <v>45</v>
      </c>
      <c r="G61" s="18">
        <v>640</v>
      </c>
      <c r="H61" s="22">
        <v>20324</v>
      </c>
      <c r="I61" s="18">
        <v>1945</v>
      </c>
      <c r="J61" s="18">
        <v>748</v>
      </c>
      <c r="K61" s="18">
        <v>211</v>
      </c>
      <c r="L61" s="18">
        <f t="shared" si="17"/>
        <v>29044</v>
      </c>
    </row>
    <row r="62" spans="1:12" s="7" customFormat="1" x14ac:dyDescent="0.25">
      <c r="A62" s="141"/>
      <c r="B62" s="17" t="s">
        <v>25</v>
      </c>
      <c r="C62" s="18">
        <v>1009</v>
      </c>
      <c r="D62" s="18">
        <v>36</v>
      </c>
      <c r="E62" s="18">
        <v>8</v>
      </c>
      <c r="F62" s="18">
        <v>17</v>
      </c>
      <c r="G62" s="18">
        <v>167</v>
      </c>
      <c r="H62" s="22">
        <v>5244</v>
      </c>
      <c r="I62" s="18">
        <v>172</v>
      </c>
      <c r="J62" s="18">
        <v>99</v>
      </c>
      <c r="K62" s="18">
        <v>81</v>
      </c>
      <c r="L62" s="18">
        <f t="shared" si="17"/>
        <v>6833</v>
      </c>
    </row>
    <row r="63" spans="1:12" x14ac:dyDescent="0.25">
      <c r="A63" s="141">
        <v>94</v>
      </c>
      <c r="B63" s="17" t="s">
        <v>26</v>
      </c>
      <c r="C63" s="18">
        <v>4038</v>
      </c>
      <c r="D63" s="18">
        <v>60</v>
      </c>
      <c r="E63" s="18">
        <v>17</v>
      </c>
      <c r="F63" s="18">
        <v>455</v>
      </c>
      <c r="G63" s="18">
        <v>1166</v>
      </c>
      <c r="H63" s="18">
        <v>438</v>
      </c>
      <c r="I63" s="22">
        <v>14820</v>
      </c>
      <c r="J63" s="18">
        <v>31</v>
      </c>
      <c r="K63" s="18">
        <v>135</v>
      </c>
      <c r="L63" s="18">
        <f t="shared" si="17"/>
        <v>21160</v>
      </c>
    </row>
    <row r="64" spans="1:12" s="7" customFormat="1" x14ac:dyDescent="0.25">
      <c r="A64" s="141"/>
      <c r="B64" s="17" t="s">
        <v>25</v>
      </c>
      <c r="C64" s="18">
        <v>832</v>
      </c>
      <c r="D64" s="18">
        <v>20</v>
      </c>
      <c r="E64" s="18">
        <v>13</v>
      </c>
      <c r="F64" s="18">
        <v>166</v>
      </c>
      <c r="G64" s="18">
        <v>327</v>
      </c>
      <c r="H64" s="18">
        <v>201</v>
      </c>
      <c r="I64" s="22">
        <v>2451</v>
      </c>
      <c r="J64" s="18">
        <v>11</v>
      </c>
      <c r="K64" s="18">
        <v>61</v>
      </c>
      <c r="L64" s="18">
        <f t="shared" si="17"/>
        <v>4082</v>
      </c>
    </row>
    <row r="65" spans="1:12" x14ac:dyDescent="0.25">
      <c r="A65" s="141">
        <v>95</v>
      </c>
      <c r="B65" s="17" t="s">
        <v>26</v>
      </c>
      <c r="C65" s="18">
        <v>575</v>
      </c>
      <c r="D65" s="18">
        <v>11</v>
      </c>
      <c r="E65" s="18">
        <v>286</v>
      </c>
      <c r="F65" s="18">
        <v>20</v>
      </c>
      <c r="G65" s="18">
        <v>777</v>
      </c>
      <c r="H65" s="18">
        <v>1016</v>
      </c>
      <c r="I65" s="18">
        <v>55</v>
      </c>
      <c r="J65" s="22">
        <v>16172</v>
      </c>
      <c r="K65" s="18">
        <v>416</v>
      </c>
      <c r="L65" s="18">
        <f t="shared" si="17"/>
        <v>19328</v>
      </c>
    </row>
    <row r="66" spans="1:12" x14ac:dyDescent="0.25">
      <c r="A66" s="141"/>
      <c r="B66" s="17" t="s">
        <v>25</v>
      </c>
      <c r="C66" s="14">
        <v>286</v>
      </c>
      <c r="D66" s="14">
        <v>5</v>
      </c>
      <c r="E66" s="14">
        <v>135</v>
      </c>
      <c r="F66" s="14">
        <v>9</v>
      </c>
      <c r="G66" s="14">
        <v>316</v>
      </c>
      <c r="H66" s="14">
        <v>356</v>
      </c>
      <c r="I66" s="14">
        <v>18</v>
      </c>
      <c r="J66" s="23">
        <v>2623</v>
      </c>
      <c r="K66" s="14">
        <v>117</v>
      </c>
      <c r="L66" s="14">
        <f t="shared" si="17"/>
        <v>3865</v>
      </c>
    </row>
    <row r="68" spans="1:12" x14ac:dyDescent="0.25">
      <c r="A68" s="7" t="s">
        <v>28</v>
      </c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x14ac:dyDescent="0.25">
      <c r="A69" s="17"/>
      <c r="B69" s="17"/>
      <c r="C69" s="141" t="s">
        <v>22</v>
      </c>
      <c r="D69" s="141"/>
      <c r="E69" s="141"/>
      <c r="F69" s="141"/>
      <c r="G69" s="141"/>
      <c r="H69" s="141"/>
      <c r="I69" s="141"/>
      <c r="J69" s="141"/>
      <c r="K69" s="141"/>
      <c r="L69" s="141"/>
    </row>
    <row r="70" spans="1:12" x14ac:dyDescent="0.25">
      <c r="A70" s="17" t="s">
        <v>23</v>
      </c>
      <c r="B70" s="17"/>
      <c r="C70" s="21">
        <v>75</v>
      </c>
      <c r="D70" s="21">
        <v>77</v>
      </c>
      <c r="E70" s="21">
        <v>78</v>
      </c>
      <c r="F70" s="21">
        <v>91</v>
      </c>
      <c r="G70" s="21">
        <v>92</v>
      </c>
      <c r="H70" s="21">
        <v>93</v>
      </c>
      <c r="I70" s="21">
        <v>94</v>
      </c>
      <c r="J70" s="21">
        <v>95</v>
      </c>
      <c r="K70" s="21" t="s">
        <v>24</v>
      </c>
      <c r="L70" s="21" t="s">
        <v>17</v>
      </c>
    </row>
    <row r="71" spans="1:12" x14ac:dyDescent="0.25">
      <c r="A71" s="141">
        <v>75</v>
      </c>
      <c r="B71" s="17" t="s">
        <v>26</v>
      </c>
      <c r="C71" s="24">
        <f>C51/$L$51</f>
        <v>0.87210963003264419</v>
      </c>
      <c r="D71" s="19">
        <f t="shared" ref="D71:L71" si="18">D51/$L$51</f>
        <v>5.1006528835690972E-4</v>
      </c>
      <c r="E71" s="19">
        <f t="shared" si="18"/>
        <v>1.5982045701849836E-3</v>
      </c>
      <c r="F71" s="19">
        <f t="shared" si="18"/>
        <v>1.7682263329706202E-3</v>
      </c>
      <c r="G71" s="19">
        <f t="shared" si="18"/>
        <v>7.2225244831338409E-2</v>
      </c>
      <c r="H71" s="19">
        <f t="shared" si="18"/>
        <v>2.7509521218715995E-2</v>
      </c>
      <c r="I71" s="19">
        <f t="shared" si="18"/>
        <v>1.0235310119695321E-2</v>
      </c>
      <c r="J71" s="19">
        <f t="shared" si="18"/>
        <v>2.5163220892274211E-3</v>
      </c>
      <c r="K71" s="19">
        <f t="shared" si="18"/>
        <v>1.1527475516866158E-2</v>
      </c>
      <c r="L71" s="19">
        <f t="shared" si="18"/>
        <v>1</v>
      </c>
    </row>
    <row r="72" spans="1:12" x14ac:dyDescent="0.25">
      <c r="A72" s="141"/>
      <c r="B72" s="17" t="s">
        <v>25</v>
      </c>
      <c r="C72" s="24">
        <f>C52/$L$52</f>
        <v>0.84486557955046271</v>
      </c>
      <c r="D72" s="19">
        <f t="shared" ref="D72:L72" si="19">D52/$L$52</f>
        <v>2.4974291170853534E-3</v>
      </c>
      <c r="E72" s="19">
        <f t="shared" si="19"/>
        <v>3.5257822829440283E-3</v>
      </c>
      <c r="F72" s="19">
        <f t="shared" si="19"/>
        <v>3.9665050683120318E-3</v>
      </c>
      <c r="G72" s="19">
        <f t="shared" si="19"/>
        <v>6.2288820332011163E-2</v>
      </c>
      <c r="H72" s="19">
        <f t="shared" si="19"/>
        <v>4.3778463346555017E-2</v>
      </c>
      <c r="I72" s="19">
        <f t="shared" si="19"/>
        <v>1.292786837079477E-2</v>
      </c>
      <c r="J72" s="19">
        <f t="shared" si="19"/>
        <v>5.1417658292933748E-3</v>
      </c>
      <c r="K72" s="19">
        <f t="shared" si="19"/>
        <v>2.10077861025415E-2</v>
      </c>
      <c r="L72" s="19">
        <f t="shared" si="19"/>
        <v>1</v>
      </c>
    </row>
    <row r="73" spans="1:12" x14ac:dyDescent="0.25">
      <c r="A73" s="141">
        <v>77</v>
      </c>
      <c r="B73" s="17" t="s">
        <v>26</v>
      </c>
      <c r="C73" s="19">
        <f>C53/$L$53</f>
        <v>2.7674322367059797E-2</v>
      </c>
      <c r="D73" s="24">
        <f t="shared" ref="D73:L73" si="20">D53/$L$53</f>
        <v>0.71958410924891369</v>
      </c>
      <c r="E73" s="19">
        <f t="shared" si="20"/>
        <v>6.207324643078833E-4</v>
      </c>
      <c r="F73" s="19">
        <f t="shared" si="20"/>
        <v>6.0262776743223667E-2</v>
      </c>
      <c r="G73" s="19">
        <f t="shared" si="20"/>
        <v>4.8624043037450862E-3</v>
      </c>
      <c r="H73" s="19">
        <f t="shared" si="20"/>
        <v>8.7161183529898614E-2</v>
      </c>
      <c r="I73" s="19">
        <f t="shared" si="20"/>
        <v>8.1626319056486651E-2</v>
      </c>
      <c r="J73" s="19">
        <f t="shared" si="20"/>
        <v>3.3105731429753774E-3</v>
      </c>
      <c r="K73" s="19">
        <f t="shared" si="20"/>
        <v>1.4897579143389199E-2</v>
      </c>
      <c r="L73" s="19">
        <f t="shared" si="20"/>
        <v>1</v>
      </c>
    </row>
    <row r="74" spans="1:12" x14ac:dyDescent="0.25">
      <c r="A74" s="141"/>
      <c r="B74" s="17" t="s">
        <v>25</v>
      </c>
      <c r="C74" s="19">
        <f>C54/$L$54</f>
        <v>7.1212883744338193E-2</v>
      </c>
      <c r="D74" s="24">
        <f t="shared" ref="D74:L74" si="21">D54/$L$54</f>
        <v>0.71892299949672878</v>
      </c>
      <c r="E74" s="19">
        <f t="shared" si="21"/>
        <v>5.0327126321087065E-4</v>
      </c>
      <c r="F74" s="19">
        <f t="shared" si="21"/>
        <v>3.7493709109209863E-2</v>
      </c>
      <c r="G74" s="19">
        <f t="shared" si="21"/>
        <v>1.2581781580271767E-2</v>
      </c>
      <c r="H74" s="19">
        <f t="shared" si="21"/>
        <v>0.10090588827377957</v>
      </c>
      <c r="I74" s="19">
        <f t="shared" si="21"/>
        <v>3.321590337191746E-2</v>
      </c>
      <c r="J74" s="19">
        <f t="shared" si="21"/>
        <v>5.5359838953195776E-3</v>
      </c>
      <c r="K74" s="19">
        <f t="shared" si="21"/>
        <v>1.9627579265223957E-2</v>
      </c>
      <c r="L74" s="19">
        <f t="shared" si="21"/>
        <v>1</v>
      </c>
    </row>
    <row r="75" spans="1:12" x14ac:dyDescent="0.25">
      <c r="A75" s="141">
        <v>78</v>
      </c>
      <c r="B75" s="17" t="s">
        <v>26</v>
      </c>
      <c r="C75" s="19">
        <f>C55/$L$55</f>
        <v>2.2531408991797321E-2</v>
      </c>
      <c r="D75" s="19">
        <f t="shared" ref="D75:L75" si="22">D55/$L$55</f>
        <v>2.595784446059599E-4</v>
      </c>
      <c r="E75" s="24">
        <f t="shared" si="22"/>
        <v>0.81756826913093139</v>
      </c>
      <c r="F75" s="19">
        <f t="shared" si="22"/>
        <v>8.306510227390717E-3</v>
      </c>
      <c r="G75" s="19">
        <f t="shared" si="22"/>
        <v>8.8879659433080682E-2</v>
      </c>
      <c r="H75" s="19">
        <f t="shared" si="22"/>
        <v>2.0766275568476792E-3</v>
      </c>
      <c r="I75" s="19">
        <f t="shared" si="22"/>
        <v>1.7651334233205274E-3</v>
      </c>
      <c r="J75" s="19">
        <f t="shared" si="22"/>
        <v>4.4024504205170803E-2</v>
      </c>
      <c r="K75" s="19">
        <f t="shared" si="22"/>
        <v>1.4588308586854948E-2</v>
      </c>
      <c r="L75" s="19">
        <f t="shared" si="22"/>
        <v>1</v>
      </c>
    </row>
    <row r="76" spans="1:12" x14ac:dyDescent="0.25">
      <c r="A76" s="141"/>
      <c r="B76" s="17" t="s">
        <v>25</v>
      </c>
      <c r="C76" s="19">
        <f>C56/$L$56</f>
        <v>4.5983229645658645E-2</v>
      </c>
      <c r="D76" s="19">
        <f t="shared" ref="D76:L76" si="23">D56/$L$56</f>
        <v>8.1146875845279957E-4</v>
      </c>
      <c r="E76" s="24">
        <f t="shared" si="23"/>
        <v>0.80659994590208273</v>
      </c>
      <c r="F76" s="19">
        <f t="shared" si="23"/>
        <v>9.7376251014335957E-3</v>
      </c>
      <c r="G76" s="19">
        <f t="shared" si="23"/>
        <v>7.8982959156072494E-2</v>
      </c>
      <c r="H76" s="19">
        <f t="shared" si="23"/>
        <v>8.1146875845279961E-3</v>
      </c>
      <c r="I76" s="19">
        <f t="shared" si="23"/>
        <v>1.0819583446037328E-3</v>
      </c>
      <c r="J76" s="19">
        <f t="shared" si="23"/>
        <v>2.1098187719772787E-2</v>
      </c>
      <c r="K76" s="19">
        <f t="shared" si="23"/>
        <v>2.7589937787395186E-2</v>
      </c>
      <c r="L76" s="19">
        <f t="shared" si="23"/>
        <v>1</v>
      </c>
    </row>
    <row r="77" spans="1:12" x14ac:dyDescent="0.25">
      <c r="A77" s="141">
        <v>91</v>
      </c>
      <c r="B77" s="17" t="s">
        <v>26</v>
      </c>
      <c r="C77" s="19">
        <f>C57/$L$57</f>
        <v>3.8054854811872686E-2</v>
      </c>
      <c r="D77" s="19">
        <f t="shared" ref="D77:L77" si="24">D57/$L$57</f>
        <v>6.1188342010627447E-3</v>
      </c>
      <c r="E77" s="19">
        <f t="shared" si="24"/>
        <v>6.7629220117009286E-3</v>
      </c>
      <c r="F77" s="24">
        <f t="shared" si="24"/>
        <v>0.747517578229832</v>
      </c>
      <c r="G77" s="19">
        <f t="shared" si="24"/>
        <v>9.8545435027642098E-2</v>
      </c>
      <c r="H77" s="19">
        <f t="shared" si="24"/>
        <v>3.9182008480489507E-3</v>
      </c>
      <c r="I77" s="19">
        <f t="shared" si="24"/>
        <v>8.9742901615586929E-2</v>
      </c>
      <c r="J77" s="19">
        <f t="shared" si="24"/>
        <v>1.8249154634748536E-3</v>
      </c>
      <c r="K77" s="19">
        <f t="shared" si="24"/>
        <v>7.5143577907788098E-3</v>
      </c>
      <c r="L77" s="19">
        <f t="shared" si="24"/>
        <v>1</v>
      </c>
    </row>
    <row r="78" spans="1:12" x14ac:dyDescent="0.25">
      <c r="A78" s="141"/>
      <c r="B78" s="17" t="s">
        <v>25</v>
      </c>
      <c r="C78" s="19">
        <f>C58/$L$58</f>
        <v>7.0179758680128046E-2</v>
      </c>
      <c r="D78" s="19">
        <f t="shared" ref="D78:L78" si="25">D58/$L$58</f>
        <v>4.6786505786752036E-3</v>
      </c>
      <c r="E78" s="19">
        <f t="shared" si="25"/>
        <v>3.6936715094804235E-3</v>
      </c>
      <c r="F78" s="24">
        <f t="shared" si="25"/>
        <v>0.75966510711647373</v>
      </c>
      <c r="G78" s="19">
        <f t="shared" si="25"/>
        <v>8.101452844127062E-2</v>
      </c>
      <c r="H78" s="19">
        <f t="shared" si="25"/>
        <v>1.3789706968726915E-2</v>
      </c>
      <c r="I78" s="19">
        <f t="shared" si="25"/>
        <v>5.0726422063531153E-2</v>
      </c>
      <c r="J78" s="19">
        <f t="shared" si="25"/>
        <v>2.4624476729869491E-3</v>
      </c>
      <c r="K78" s="19">
        <f t="shared" si="25"/>
        <v>1.3789706968726915E-2</v>
      </c>
      <c r="L78" s="19">
        <f t="shared" si="25"/>
        <v>1</v>
      </c>
    </row>
    <row r="79" spans="1:12" x14ac:dyDescent="0.25">
      <c r="A79" s="141">
        <v>92</v>
      </c>
      <c r="B79" s="17" t="s">
        <v>26</v>
      </c>
      <c r="C79" s="19">
        <f>C59/$L$59</f>
        <v>0.20405410928113124</v>
      </c>
      <c r="D79" s="19">
        <f t="shared" ref="D79:L79" si="26">D59/$L$59</f>
        <v>4.0868037108177693E-4</v>
      </c>
      <c r="E79" s="19">
        <f t="shared" si="26"/>
        <v>9.1135722751236256E-3</v>
      </c>
      <c r="F79" s="19">
        <f t="shared" si="26"/>
        <v>3.596387265519637E-3</v>
      </c>
      <c r="G79" s="24">
        <f t="shared" si="26"/>
        <v>0.75671257509501821</v>
      </c>
      <c r="H79" s="19">
        <f t="shared" si="26"/>
        <v>6.1302055662266538E-3</v>
      </c>
      <c r="I79" s="19">
        <f t="shared" si="26"/>
        <v>7.029302382606563E-3</v>
      </c>
      <c r="J79" s="19">
        <f t="shared" si="26"/>
        <v>4.9041644529813234E-3</v>
      </c>
      <c r="K79" s="19">
        <f t="shared" si="26"/>
        <v>8.0510033103110053E-3</v>
      </c>
      <c r="L79" s="19">
        <f t="shared" si="26"/>
        <v>1</v>
      </c>
    </row>
    <row r="80" spans="1:12" x14ac:dyDescent="0.25">
      <c r="A80" s="141"/>
      <c r="B80" s="17" t="s">
        <v>25</v>
      </c>
      <c r="C80" s="19">
        <f>C60/$L$60</f>
        <v>0.17274037471690343</v>
      </c>
      <c r="D80" s="19">
        <f t="shared" ref="D80:L80" si="27">D60/$L$60</f>
        <v>1.2353304508956147E-3</v>
      </c>
      <c r="E80" s="19">
        <f t="shared" si="27"/>
        <v>1.6265184270125591E-2</v>
      </c>
      <c r="F80" s="19">
        <f t="shared" si="27"/>
        <v>4.7354333950998563E-3</v>
      </c>
      <c r="G80" s="24">
        <f t="shared" si="27"/>
        <v>0.76487543751286802</v>
      </c>
      <c r="H80" s="19">
        <f t="shared" si="27"/>
        <v>1.4823965410747375E-2</v>
      </c>
      <c r="I80" s="19">
        <f t="shared" si="27"/>
        <v>7.2060942968910852E-3</v>
      </c>
      <c r="J80" s="19">
        <f t="shared" si="27"/>
        <v>5.3530986205476633E-3</v>
      </c>
      <c r="K80" s="19">
        <f t="shared" si="27"/>
        <v>1.276508132592135E-2</v>
      </c>
      <c r="L80" s="19">
        <f t="shared" si="27"/>
        <v>1</v>
      </c>
    </row>
    <row r="81" spans="1:12" x14ac:dyDescent="0.25">
      <c r="A81" s="141">
        <v>93</v>
      </c>
      <c r="B81" s="17" t="s">
        <v>26</v>
      </c>
      <c r="C81" s="19">
        <f>C61/$L$61</f>
        <v>0.17084423633108387</v>
      </c>
      <c r="D81" s="19">
        <f t="shared" ref="D81:L81" si="28">D61/$L$61</f>
        <v>4.9235642473488498E-3</v>
      </c>
      <c r="E81" s="19">
        <f t="shared" si="28"/>
        <v>8.9519349951797274E-4</v>
      </c>
      <c r="F81" s="19">
        <f t="shared" si="28"/>
        <v>1.5493733645503373E-3</v>
      </c>
      <c r="G81" s="19">
        <f t="shared" si="28"/>
        <v>2.2035532295827023E-2</v>
      </c>
      <c r="H81" s="24">
        <f t="shared" si="28"/>
        <v>0.69976587246935684</v>
      </c>
      <c r="I81" s="19">
        <f t="shared" si="28"/>
        <v>6.6967359867786805E-2</v>
      </c>
      <c r="J81" s="19">
        <f t="shared" si="28"/>
        <v>2.575402837074783E-2</v>
      </c>
      <c r="K81" s="19">
        <f t="shared" si="28"/>
        <v>7.2648395537804706E-3</v>
      </c>
      <c r="L81" s="19">
        <f t="shared" si="28"/>
        <v>1</v>
      </c>
    </row>
    <row r="82" spans="1:12" x14ac:dyDescent="0.25">
      <c r="A82" s="141"/>
      <c r="B82" s="17" t="s">
        <v>25</v>
      </c>
      <c r="C82" s="19">
        <f>C62/$L$62</f>
        <v>0.14766573979218497</v>
      </c>
      <c r="D82" s="19">
        <f t="shared" ref="D82:L82" si="29">D62/$L$62</f>
        <v>5.2685496853505046E-3</v>
      </c>
      <c r="E82" s="19">
        <f t="shared" si="29"/>
        <v>1.1707888189667788E-3</v>
      </c>
      <c r="F82" s="19">
        <f t="shared" si="29"/>
        <v>2.487926240304405E-3</v>
      </c>
      <c r="G82" s="19">
        <f t="shared" si="29"/>
        <v>2.444021659593151E-2</v>
      </c>
      <c r="H82" s="24">
        <f t="shared" si="29"/>
        <v>0.7674520708327236</v>
      </c>
      <c r="I82" s="19">
        <f t="shared" si="29"/>
        <v>2.5171959607785746E-2</v>
      </c>
      <c r="J82" s="19">
        <f t="shared" si="29"/>
        <v>1.4488511634713888E-2</v>
      </c>
      <c r="K82" s="19">
        <f t="shared" si="29"/>
        <v>1.1854236792038637E-2</v>
      </c>
      <c r="L82" s="19">
        <f t="shared" si="29"/>
        <v>1</v>
      </c>
    </row>
    <row r="83" spans="1:12" x14ac:dyDescent="0.25">
      <c r="A83" s="141">
        <v>94</v>
      </c>
      <c r="B83" s="17" t="s">
        <v>26</v>
      </c>
      <c r="C83" s="19">
        <f>C63/$L$63</f>
        <v>0.19083175803402647</v>
      </c>
      <c r="D83" s="19">
        <f t="shared" ref="D83:L83" si="30">D63/$L$63</f>
        <v>2.8355387523629491E-3</v>
      </c>
      <c r="E83" s="19">
        <f t="shared" si="30"/>
        <v>8.0340264650283558E-4</v>
      </c>
      <c r="F83" s="19">
        <f t="shared" si="30"/>
        <v>2.1502835538752364E-2</v>
      </c>
      <c r="G83" s="19">
        <f t="shared" si="30"/>
        <v>5.5103969754253308E-2</v>
      </c>
      <c r="H83" s="19">
        <f t="shared" si="30"/>
        <v>2.0699432892249528E-2</v>
      </c>
      <c r="I83" s="24">
        <f t="shared" si="30"/>
        <v>0.70037807183364842</v>
      </c>
      <c r="J83" s="19">
        <f t="shared" si="30"/>
        <v>1.4650283553875236E-3</v>
      </c>
      <c r="K83" s="19">
        <f t="shared" si="30"/>
        <v>6.3799621928166354E-3</v>
      </c>
      <c r="L83" s="19">
        <f t="shared" si="30"/>
        <v>1</v>
      </c>
    </row>
    <row r="84" spans="1:12" x14ac:dyDescent="0.25">
      <c r="A84" s="141"/>
      <c r="B84" s="17" t="s">
        <v>25</v>
      </c>
      <c r="C84" s="19">
        <f>C64/$L$64</f>
        <v>0.20382165605095542</v>
      </c>
      <c r="D84" s="19">
        <f t="shared" ref="D84:L84" si="31">D64/$L$64</f>
        <v>4.8995590396864281E-3</v>
      </c>
      <c r="E84" s="19">
        <f t="shared" si="31"/>
        <v>3.1847133757961785E-3</v>
      </c>
      <c r="F84" s="19">
        <f t="shared" si="31"/>
        <v>4.0666340029397355E-2</v>
      </c>
      <c r="G84" s="19">
        <f t="shared" si="31"/>
        <v>8.0107790298873105E-2</v>
      </c>
      <c r="H84" s="19">
        <f t="shared" si="31"/>
        <v>4.9240568348848601E-2</v>
      </c>
      <c r="I84" s="24">
        <f t="shared" si="31"/>
        <v>0.60044096031357175</v>
      </c>
      <c r="J84" s="19">
        <f t="shared" si="31"/>
        <v>2.6947574718275357E-3</v>
      </c>
      <c r="K84" s="19">
        <f t="shared" si="31"/>
        <v>1.4943655071043607E-2</v>
      </c>
      <c r="L84" s="19">
        <f t="shared" si="31"/>
        <v>1</v>
      </c>
    </row>
    <row r="85" spans="1:12" x14ac:dyDescent="0.25">
      <c r="A85" s="141">
        <v>95</v>
      </c>
      <c r="B85" s="17" t="s">
        <v>26</v>
      </c>
      <c r="C85" s="19">
        <f>C65/$L$65</f>
        <v>2.9749586092715233E-2</v>
      </c>
      <c r="D85" s="19">
        <f t="shared" ref="D85:L85" si="32">D65/$L$65</f>
        <v>5.6912251655629137E-4</v>
      </c>
      <c r="E85" s="19">
        <f t="shared" si="32"/>
        <v>1.4797185430463575E-2</v>
      </c>
      <c r="F85" s="19">
        <f t="shared" si="32"/>
        <v>1.0347682119205299E-3</v>
      </c>
      <c r="G85" s="19">
        <f t="shared" si="32"/>
        <v>4.0200745033112585E-2</v>
      </c>
      <c r="H85" s="19">
        <f t="shared" si="32"/>
        <v>5.2566225165562912E-2</v>
      </c>
      <c r="I85" s="19">
        <f t="shared" si="32"/>
        <v>2.8456125827814567E-3</v>
      </c>
      <c r="J85" s="24">
        <f t="shared" si="32"/>
        <v>0.83671357615894038</v>
      </c>
      <c r="K85" s="19">
        <f t="shared" si="32"/>
        <v>2.1523178807947019E-2</v>
      </c>
      <c r="L85" s="19">
        <f t="shared" si="32"/>
        <v>1</v>
      </c>
    </row>
    <row r="86" spans="1:12" x14ac:dyDescent="0.25">
      <c r="A86" s="141"/>
      <c r="B86" s="17" t="s">
        <v>25</v>
      </c>
      <c r="C86" s="20">
        <f>C66/$L$66</f>
        <v>7.3997412677878391E-2</v>
      </c>
      <c r="D86" s="20">
        <f t="shared" ref="D86:L86" si="33">D66/$L$66</f>
        <v>1.29366106080207E-3</v>
      </c>
      <c r="E86" s="20">
        <f t="shared" si="33"/>
        <v>3.4928848641655887E-2</v>
      </c>
      <c r="F86" s="20">
        <f t="shared" si="33"/>
        <v>2.3285899094437259E-3</v>
      </c>
      <c r="G86" s="20">
        <f t="shared" si="33"/>
        <v>8.1759379042690816E-2</v>
      </c>
      <c r="H86" s="20">
        <f t="shared" si="33"/>
        <v>9.2108667529107374E-2</v>
      </c>
      <c r="I86" s="20">
        <f t="shared" si="33"/>
        <v>4.6571798188874518E-3</v>
      </c>
      <c r="J86" s="24">
        <f t="shared" si="33"/>
        <v>0.67865459249676585</v>
      </c>
      <c r="K86" s="20">
        <f t="shared" si="33"/>
        <v>3.0271668822768435E-2</v>
      </c>
      <c r="L86" s="20">
        <f t="shared" si="33"/>
        <v>1</v>
      </c>
    </row>
    <row r="89" spans="1:12" x14ac:dyDescent="0.25">
      <c r="A89" s="27">
        <v>2013</v>
      </c>
      <c r="B89" s="11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x14ac:dyDescent="0.25">
      <c r="A90" s="11"/>
      <c r="B90" s="11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x14ac:dyDescent="0.25">
      <c r="A91" s="7" t="s">
        <v>27</v>
      </c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x14ac:dyDescent="0.25">
      <c r="A92" s="17"/>
      <c r="B92" s="17"/>
      <c r="C92" s="141" t="s">
        <v>22</v>
      </c>
      <c r="D92" s="141"/>
      <c r="E92" s="141"/>
      <c r="F92" s="141"/>
      <c r="G92" s="141"/>
      <c r="H92" s="141"/>
      <c r="I92" s="141"/>
      <c r="J92" s="141"/>
      <c r="K92" s="141"/>
      <c r="L92" s="141"/>
    </row>
    <row r="93" spans="1:12" x14ac:dyDescent="0.25">
      <c r="A93" s="17" t="s">
        <v>23</v>
      </c>
      <c r="B93" s="17"/>
      <c r="C93" s="21">
        <v>75</v>
      </c>
      <c r="D93" s="21">
        <v>77</v>
      </c>
      <c r="E93" s="21">
        <v>78</v>
      </c>
      <c r="F93" s="21">
        <v>91</v>
      </c>
      <c r="G93" s="21">
        <v>92</v>
      </c>
      <c r="H93" s="21">
        <v>93</v>
      </c>
      <c r="I93" s="21">
        <v>94</v>
      </c>
      <c r="J93" s="21">
        <v>95</v>
      </c>
      <c r="K93" s="21" t="s">
        <v>24</v>
      </c>
      <c r="L93" s="21" t="s">
        <v>17</v>
      </c>
    </row>
    <row r="94" spans="1:12" x14ac:dyDescent="0.25">
      <c r="A94" s="141">
        <v>75</v>
      </c>
      <c r="B94" s="17" t="s">
        <v>26</v>
      </c>
      <c r="C94" s="22">
        <v>25569</v>
      </c>
      <c r="D94" s="18">
        <v>37</v>
      </c>
      <c r="E94" s="18">
        <v>46</v>
      </c>
      <c r="F94" s="18">
        <v>50</v>
      </c>
      <c r="G94" s="18">
        <v>1971</v>
      </c>
      <c r="H94" s="18">
        <v>799</v>
      </c>
      <c r="I94" s="18">
        <v>223</v>
      </c>
      <c r="J94" s="18">
        <v>72</v>
      </c>
      <c r="K94" s="18">
        <v>340</v>
      </c>
      <c r="L94" s="18">
        <f>SUM(C94:K94)</f>
        <v>29107</v>
      </c>
    </row>
    <row r="95" spans="1:12" x14ac:dyDescent="0.25">
      <c r="A95" s="141"/>
      <c r="B95" s="17" t="s">
        <v>25</v>
      </c>
      <c r="C95" s="22">
        <v>6001</v>
      </c>
      <c r="D95" s="18">
        <v>12</v>
      </c>
      <c r="E95" s="18">
        <v>23</v>
      </c>
      <c r="F95" s="18">
        <v>22</v>
      </c>
      <c r="G95" s="18">
        <v>505</v>
      </c>
      <c r="H95" s="18">
        <v>337</v>
      </c>
      <c r="I95" s="18">
        <v>123</v>
      </c>
      <c r="J95" s="18">
        <v>24</v>
      </c>
      <c r="K95" s="18">
        <v>150</v>
      </c>
      <c r="L95" s="18">
        <f t="shared" ref="L95:L109" si="34">SUM(C95:K95)</f>
        <v>7197</v>
      </c>
    </row>
    <row r="96" spans="1:12" x14ac:dyDescent="0.25">
      <c r="A96" s="141">
        <v>77</v>
      </c>
      <c r="B96" s="17" t="s">
        <v>26</v>
      </c>
      <c r="C96" s="18">
        <v>552</v>
      </c>
      <c r="D96" s="22">
        <v>13576</v>
      </c>
      <c r="E96" s="18">
        <v>11</v>
      </c>
      <c r="F96" s="18">
        <v>1105</v>
      </c>
      <c r="G96" s="18">
        <v>106</v>
      </c>
      <c r="H96" s="18">
        <v>1654</v>
      </c>
      <c r="I96" s="18">
        <v>1634</v>
      </c>
      <c r="J96" s="18">
        <v>74</v>
      </c>
      <c r="K96" s="18">
        <v>319</v>
      </c>
      <c r="L96" s="18">
        <f t="shared" si="34"/>
        <v>19031</v>
      </c>
    </row>
    <row r="97" spans="1:12" x14ac:dyDescent="0.25">
      <c r="A97" s="141"/>
      <c r="B97" s="17" t="s">
        <v>25</v>
      </c>
      <c r="C97" s="18">
        <v>238</v>
      </c>
      <c r="D97" s="22">
        <v>3291</v>
      </c>
      <c r="E97" s="18">
        <v>6</v>
      </c>
      <c r="F97" s="18">
        <v>143</v>
      </c>
      <c r="G97" s="18">
        <v>54</v>
      </c>
      <c r="H97" s="18">
        <v>394</v>
      </c>
      <c r="I97" s="18">
        <v>158</v>
      </c>
      <c r="J97" s="18">
        <v>37</v>
      </c>
      <c r="K97" s="18">
        <v>67</v>
      </c>
      <c r="L97" s="18">
        <f t="shared" si="34"/>
        <v>4388</v>
      </c>
    </row>
    <row r="98" spans="1:12" x14ac:dyDescent="0.25">
      <c r="A98" s="141">
        <v>78</v>
      </c>
      <c r="B98" s="17" t="s">
        <v>26</v>
      </c>
      <c r="C98" s="18">
        <v>484</v>
      </c>
      <c r="D98" s="18">
        <v>7</v>
      </c>
      <c r="E98" s="22">
        <v>16125</v>
      </c>
      <c r="F98" s="18">
        <v>168</v>
      </c>
      <c r="G98" s="18">
        <v>1584</v>
      </c>
      <c r="H98" s="18">
        <v>36</v>
      </c>
      <c r="I98" s="18">
        <v>22</v>
      </c>
      <c r="J98" s="18">
        <v>829</v>
      </c>
      <c r="K98" s="18">
        <v>309</v>
      </c>
      <c r="L98" s="18">
        <f t="shared" si="34"/>
        <v>19564</v>
      </c>
    </row>
    <row r="99" spans="1:12" x14ac:dyDescent="0.25">
      <c r="A99" s="141"/>
      <c r="B99" s="17" t="s">
        <v>25</v>
      </c>
      <c r="C99" s="18">
        <v>187</v>
      </c>
      <c r="D99" s="18">
        <v>2</v>
      </c>
      <c r="E99" s="22">
        <v>3227</v>
      </c>
      <c r="F99" s="18">
        <v>28</v>
      </c>
      <c r="G99" s="18">
        <v>295</v>
      </c>
      <c r="H99" s="18">
        <v>31</v>
      </c>
      <c r="I99" s="18">
        <v>24</v>
      </c>
      <c r="J99" s="18">
        <v>84</v>
      </c>
      <c r="K99" s="18">
        <v>101</v>
      </c>
      <c r="L99" s="18">
        <f t="shared" si="34"/>
        <v>3979</v>
      </c>
    </row>
    <row r="100" spans="1:12" x14ac:dyDescent="0.25">
      <c r="A100" s="141">
        <v>91</v>
      </c>
      <c r="B100" s="17" t="s">
        <v>26</v>
      </c>
      <c r="C100" s="18">
        <v>646</v>
      </c>
      <c r="D100" s="18">
        <v>147</v>
      </c>
      <c r="E100" s="18">
        <v>107</v>
      </c>
      <c r="F100" s="22">
        <v>13852</v>
      </c>
      <c r="G100" s="18">
        <v>1771</v>
      </c>
      <c r="H100" s="18">
        <v>67</v>
      </c>
      <c r="I100" s="18">
        <v>1494</v>
      </c>
      <c r="J100" s="18">
        <v>20</v>
      </c>
      <c r="K100" s="18">
        <v>132</v>
      </c>
      <c r="L100" s="18">
        <f t="shared" si="34"/>
        <v>18236</v>
      </c>
    </row>
    <row r="101" spans="1:12" x14ac:dyDescent="0.25">
      <c r="A101" s="141"/>
      <c r="B101" s="17" t="s">
        <v>25</v>
      </c>
      <c r="C101" s="18">
        <v>266</v>
      </c>
      <c r="D101" s="18">
        <v>18</v>
      </c>
      <c r="E101" s="18">
        <v>23</v>
      </c>
      <c r="F101" s="22">
        <v>3090</v>
      </c>
      <c r="G101" s="18">
        <v>330</v>
      </c>
      <c r="H101" s="18">
        <v>43</v>
      </c>
      <c r="I101" s="18">
        <v>215</v>
      </c>
      <c r="J101" s="18">
        <v>4</v>
      </c>
      <c r="K101" s="18">
        <v>57</v>
      </c>
      <c r="L101" s="18">
        <f t="shared" si="34"/>
        <v>4046</v>
      </c>
    </row>
    <row r="102" spans="1:12" x14ac:dyDescent="0.25">
      <c r="A102" s="141">
        <v>92</v>
      </c>
      <c r="B102" s="17" t="s">
        <v>26</v>
      </c>
      <c r="C102" s="18">
        <v>4817</v>
      </c>
      <c r="D102" s="18">
        <v>8</v>
      </c>
      <c r="E102" s="18">
        <v>265</v>
      </c>
      <c r="F102" s="18">
        <v>104</v>
      </c>
      <c r="G102" s="22">
        <v>18495</v>
      </c>
      <c r="H102" s="18">
        <v>157</v>
      </c>
      <c r="I102" s="18">
        <v>171</v>
      </c>
      <c r="J102" s="18">
        <v>134</v>
      </c>
      <c r="K102" s="18">
        <v>223</v>
      </c>
      <c r="L102" s="18">
        <f t="shared" si="34"/>
        <v>24374</v>
      </c>
    </row>
    <row r="103" spans="1:12" x14ac:dyDescent="0.25">
      <c r="A103" s="141"/>
      <c r="B103" s="17" t="s">
        <v>25</v>
      </c>
      <c r="C103" s="18">
        <v>760</v>
      </c>
      <c r="D103" s="18">
        <v>3</v>
      </c>
      <c r="E103" s="18">
        <v>63</v>
      </c>
      <c r="F103" s="18">
        <v>33</v>
      </c>
      <c r="G103" s="22">
        <v>4039</v>
      </c>
      <c r="H103" s="18">
        <v>82</v>
      </c>
      <c r="I103" s="18">
        <v>51</v>
      </c>
      <c r="J103" s="18">
        <v>32</v>
      </c>
      <c r="K103" s="18">
        <v>70</v>
      </c>
      <c r="L103" s="18">
        <f t="shared" si="34"/>
        <v>5133</v>
      </c>
    </row>
    <row r="104" spans="1:12" x14ac:dyDescent="0.25">
      <c r="A104" s="141">
        <v>93</v>
      </c>
      <c r="B104" s="17" t="s">
        <v>26</v>
      </c>
      <c r="C104" s="18">
        <v>4842</v>
      </c>
      <c r="D104" s="18">
        <v>145</v>
      </c>
      <c r="E104" s="18">
        <v>32</v>
      </c>
      <c r="F104" s="18">
        <v>42</v>
      </c>
      <c r="G104" s="18">
        <v>689</v>
      </c>
      <c r="H104" s="22">
        <v>19507</v>
      </c>
      <c r="I104" s="18">
        <v>1881</v>
      </c>
      <c r="J104" s="18">
        <v>729</v>
      </c>
      <c r="K104" s="18">
        <v>208</v>
      </c>
      <c r="L104" s="18">
        <f t="shared" si="34"/>
        <v>28075</v>
      </c>
    </row>
    <row r="105" spans="1:12" x14ac:dyDescent="0.25">
      <c r="A105" s="141"/>
      <c r="B105" s="17" t="s">
        <v>25</v>
      </c>
      <c r="C105" s="18">
        <v>947</v>
      </c>
      <c r="D105" s="18">
        <v>46</v>
      </c>
      <c r="E105" s="18">
        <v>18</v>
      </c>
      <c r="F105" s="18">
        <v>21</v>
      </c>
      <c r="G105" s="18">
        <v>162</v>
      </c>
      <c r="H105" s="22">
        <v>5587</v>
      </c>
      <c r="I105" s="18">
        <v>164</v>
      </c>
      <c r="J105" s="18">
        <v>125</v>
      </c>
      <c r="K105" s="18">
        <v>74</v>
      </c>
      <c r="L105" s="18">
        <f t="shared" si="34"/>
        <v>7144</v>
      </c>
    </row>
    <row r="106" spans="1:12" x14ac:dyDescent="0.25">
      <c r="A106" s="141">
        <v>94</v>
      </c>
      <c r="B106" s="17" t="s">
        <v>26</v>
      </c>
      <c r="C106" s="18">
        <v>3834</v>
      </c>
      <c r="D106" s="18">
        <v>73</v>
      </c>
      <c r="E106" s="18">
        <v>28</v>
      </c>
      <c r="F106" s="18">
        <v>476</v>
      </c>
      <c r="G106" s="18">
        <v>1133</v>
      </c>
      <c r="H106" s="18">
        <v>366</v>
      </c>
      <c r="I106" s="22">
        <v>13958</v>
      </c>
      <c r="J106" s="18">
        <v>24</v>
      </c>
      <c r="K106" s="18">
        <v>155</v>
      </c>
      <c r="L106" s="18">
        <f t="shared" si="34"/>
        <v>20047</v>
      </c>
    </row>
    <row r="107" spans="1:12" x14ac:dyDescent="0.25">
      <c r="A107" s="141"/>
      <c r="B107" s="17" t="s">
        <v>25</v>
      </c>
      <c r="C107" s="18">
        <v>748</v>
      </c>
      <c r="D107" s="18">
        <v>15</v>
      </c>
      <c r="E107" s="18">
        <v>6</v>
      </c>
      <c r="F107" s="18">
        <v>196</v>
      </c>
      <c r="G107" s="18">
        <v>382</v>
      </c>
      <c r="H107" s="18">
        <v>187</v>
      </c>
      <c r="I107" s="22">
        <v>2834</v>
      </c>
      <c r="J107" s="18">
        <v>11</v>
      </c>
      <c r="K107" s="18">
        <v>53</v>
      </c>
      <c r="L107" s="18">
        <f t="shared" si="34"/>
        <v>4432</v>
      </c>
    </row>
    <row r="108" spans="1:12" x14ac:dyDescent="0.25">
      <c r="A108" s="141">
        <v>95</v>
      </c>
      <c r="B108" s="17" t="s">
        <v>26</v>
      </c>
      <c r="C108" s="18">
        <v>579</v>
      </c>
      <c r="D108" s="18">
        <v>16</v>
      </c>
      <c r="E108" s="18">
        <v>328</v>
      </c>
      <c r="F108" s="18">
        <v>19</v>
      </c>
      <c r="G108" s="18">
        <v>692</v>
      </c>
      <c r="H108" s="18">
        <v>943</v>
      </c>
      <c r="I108" s="18">
        <v>45</v>
      </c>
      <c r="J108" s="22">
        <v>16045</v>
      </c>
      <c r="K108" s="18">
        <v>454</v>
      </c>
      <c r="L108" s="18">
        <f t="shared" si="34"/>
        <v>19121</v>
      </c>
    </row>
    <row r="109" spans="1:12" x14ac:dyDescent="0.25">
      <c r="A109" s="141"/>
      <c r="B109" s="17" t="s">
        <v>25</v>
      </c>
      <c r="C109" s="14">
        <v>316</v>
      </c>
      <c r="D109" s="14">
        <v>10</v>
      </c>
      <c r="E109" s="14">
        <v>109</v>
      </c>
      <c r="F109" s="14">
        <v>9</v>
      </c>
      <c r="G109" s="14">
        <v>361</v>
      </c>
      <c r="H109" s="14">
        <v>434</v>
      </c>
      <c r="I109" s="14">
        <v>23</v>
      </c>
      <c r="J109" s="23">
        <v>2528</v>
      </c>
      <c r="K109" s="14">
        <v>122</v>
      </c>
      <c r="L109" s="14">
        <f t="shared" si="34"/>
        <v>3912</v>
      </c>
    </row>
    <row r="110" spans="1:12" x14ac:dyDescent="0.25">
      <c r="A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 x14ac:dyDescent="0.25">
      <c r="A111" s="7" t="s">
        <v>28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x14ac:dyDescent="0.25">
      <c r="A112" s="17"/>
      <c r="B112" s="17"/>
      <c r="C112" s="141" t="s">
        <v>22</v>
      </c>
      <c r="D112" s="141"/>
      <c r="E112" s="141"/>
      <c r="F112" s="141"/>
      <c r="G112" s="141"/>
      <c r="H112" s="141"/>
      <c r="I112" s="141"/>
      <c r="J112" s="141"/>
      <c r="K112" s="141"/>
      <c r="L112" s="141"/>
    </row>
    <row r="113" spans="1:12" x14ac:dyDescent="0.25">
      <c r="A113" s="17" t="s">
        <v>23</v>
      </c>
      <c r="B113" s="17"/>
      <c r="C113" s="21">
        <v>75</v>
      </c>
      <c r="D113" s="21">
        <v>77</v>
      </c>
      <c r="E113" s="21">
        <v>78</v>
      </c>
      <c r="F113" s="21">
        <v>91</v>
      </c>
      <c r="G113" s="21">
        <v>92</v>
      </c>
      <c r="H113" s="21">
        <v>93</v>
      </c>
      <c r="I113" s="21">
        <v>94</v>
      </c>
      <c r="J113" s="21">
        <v>95</v>
      </c>
      <c r="K113" s="21" t="s">
        <v>24</v>
      </c>
      <c r="L113" s="21" t="s">
        <v>17</v>
      </c>
    </row>
    <row r="114" spans="1:12" x14ac:dyDescent="0.25">
      <c r="A114" s="141">
        <v>75</v>
      </c>
      <c r="B114" s="17" t="s">
        <v>26</v>
      </c>
      <c r="C114" s="24">
        <f>C94/$L$94</f>
        <v>0.87844848318273949</v>
      </c>
      <c r="D114" s="19">
        <f t="shared" ref="D114:L114" si="35">D94/$L$94</f>
        <v>1.2711718830521867E-3</v>
      </c>
      <c r="E114" s="19">
        <f t="shared" si="35"/>
        <v>1.5803758546054213E-3</v>
      </c>
      <c r="F114" s="19">
        <f t="shared" si="35"/>
        <v>1.7177998419624146E-3</v>
      </c>
      <c r="G114" s="19">
        <f t="shared" si="35"/>
        <v>6.7715669770158388E-2</v>
      </c>
      <c r="H114" s="19">
        <f t="shared" si="35"/>
        <v>2.7450441474559384E-2</v>
      </c>
      <c r="I114" s="19">
        <f t="shared" si="35"/>
        <v>7.6613872951523691E-3</v>
      </c>
      <c r="J114" s="19">
        <f t="shared" si="35"/>
        <v>2.4736317724258767E-3</v>
      </c>
      <c r="K114" s="19">
        <f t="shared" si="35"/>
        <v>1.1681038925344419E-2</v>
      </c>
      <c r="L114" s="19">
        <f t="shared" si="35"/>
        <v>1</v>
      </c>
    </row>
    <row r="115" spans="1:12" x14ac:dyDescent="0.25">
      <c r="A115" s="141"/>
      <c r="B115" s="17" t="s">
        <v>25</v>
      </c>
      <c r="C115" s="24">
        <f>C95/$L$95</f>
        <v>0.8338196470751702</v>
      </c>
      <c r="D115" s="19">
        <f t="shared" ref="D115:L115" si="36">D95/$L$95</f>
        <v>1.6673614005835765E-3</v>
      </c>
      <c r="E115" s="19">
        <f t="shared" si="36"/>
        <v>3.1957760177851883E-3</v>
      </c>
      <c r="F115" s="19">
        <f t="shared" si="36"/>
        <v>3.0568292344032235E-3</v>
      </c>
      <c r="G115" s="19">
        <f t="shared" si="36"/>
        <v>7.0168125607892179E-2</v>
      </c>
      <c r="H115" s="19">
        <f t="shared" si="36"/>
        <v>4.682506599972211E-2</v>
      </c>
      <c r="I115" s="19">
        <f t="shared" si="36"/>
        <v>1.7090454355981659E-2</v>
      </c>
      <c r="J115" s="19">
        <f t="shared" si="36"/>
        <v>3.3347228011671531E-3</v>
      </c>
      <c r="K115" s="19">
        <f t="shared" si="36"/>
        <v>2.0842017507294707E-2</v>
      </c>
      <c r="L115" s="19">
        <f t="shared" si="36"/>
        <v>1</v>
      </c>
    </row>
    <row r="116" spans="1:12" x14ac:dyDescent="0.25">
      <c r="A116" s="141">
        <v>77</v>
      </c>
      <c r="B116" s="17" t="s">
        <v>26</v>
      </c>
      <c r="C116" s="19">
        <f>C96/$L$96</f>
        <v>2.9005307130471336E-2</v>
      </c>
      <c r="D116" s="24">
        <f t="shared" ref="D116:L116" si="37">D96/$L$96</f>
        <v>0.71336240870159218</v>
      </c>
      <c r="E116" s="19">
        <f t="shared" si="37"/>
        <v>5.7800430875939253E-4</v>
      </c>
      <c r="F116" s="19">
        <f t="shared" si="37"/>
        <v>5.8063160107193527E-2</v>
      </c>
      <c r="G116" s="19">
        <f t="shared" si="37"/>
        <v>5.56985970259051E-3</v>
      </c>
      <c r="H116" s="19">
        <f t="shared" si="37"/>
        <v>8.6910829698912298E-2</v>
      </c>
      <c r="I116" s="19">
        <f t="shared" si="37"/>
        <v>8.5859912773895222E-2</v>
      </c>
      <c r="J116" s="19">
        <f t="shared" si="37"/>
        <v>3.8883926225631864E-3</v>
      </c>
      <c r="K116" s="19">
        <f t="shared" si="37"/>
        <v>1.6762124954022385E-2</v>
      </c>
      <c r="L116" s="19">
        <f t="shared" si="37"/>
        <v>1</v>
      </c>
    </row>
    <row r="117" spans="1:12" x14ac:dyDescent="0.25">
      <c r="A117" s="141"/>
      <c r="B117" s="17" t="s">
        <v>25</v>
      </c>
      <c r="C117" s="19">
        <f>C97/$L$97</f>
        <v>5.423883318140383E-2</v>
      </c>
      <c r="D117" s="24">
        <f t="shared" ref="D117:L117" si="38">D97/$L$97</f>
        <v>0.75</v>
      </c>
      <c r="E117" s="19">
        <f t="shared" si="38"/>
        <v>1.3673655423883319E-3</v>
      </c>
      <c r="F117" s="19">
        <f t="shared" si="38"/>
        <v>3.2588878760255242E-2</v>
      </c>
      <c r="G117" s="19">
        <f t="shared" si="38"/>
        <v>1.2306289881494986E-2</v>
      </c>
      <c r="H117" s="19">
        <f t="shared" si="38"/>
        <v>8.9790337283500457E-2</v>
      </c>
      <c r="I117" s="19">
        <f t="shared" si="38"/>
        <v>3.6007292616226073E-2</v>
      </c>
      <c r="J117" s="19">
        <f t="shared" si="38"/>
        <v>8.4320875113947126E-3</v>
      </c>
      <c r="K117" s="19">
        <f t="shared" si="38"/>
        <v>1.5268915223336371E-2</v>
      </c>
      <c r="L117" s="19">
        <f t="shared" si="38"/>
        <v>1</v>
      </c>
    </row>
    <row r="118" spans="1:12" x14ac:dyDescent="0.25">
      <c r="A118" s="141">
        <v>78</v>
      </c>
      <c r="B118" s="17" t="s">
        <v>26</v>
      </c>
      <c r="C118" s="19">
        <f>C98/$L$98</f>
        <v>2.4739317113064811E-2</v>
      </c>
      <c r="D118" s="19">
        <f t="shared" ref="D118:L118" si="39">D98/$L$98</f>
        <v>3.5780004089143322E-4</v>
      </c>
      <c r="E118" s="24">
        <f t="shared" si="39"/>
        <v>0.8242179513391944</v>
      </c>
      <c r="F118" s="19">
        <f t="shared" si="39"/>
        <v>8.5872009813943977E-3</v>
      </c>
      <c r="G118" s="19">
        <f t="shared" si="39"/>
        <v>8.0965037824575745E-2</v>
      </c>
      <c r="H118" s="19">
        <f t="shared" si="39"/>
        <v>1.8401144960130853E-3</v>
      </c>
      <c r="I118" s="19">
        <f t="shared" si="39"/>
        <v>1.1245144142302188E-3</v>
      </c>
      <c r="J118" s="19">
        <f t="shared" si="39"/>
        <v>4.2373747699856877E-2</v>
      </c>
      <c r="K118" s="19">
        <f t="shared" si="39"/>
        <v>1.5794316090778981E-2</v>
      </c>
      <c r="L118" s="19">
        <f t="shared" si="39"/>
        <v>1</v>
      </c>
    </row>
    <row r="119" spans="1:12" x14ac:dyDescent="0.25">
      <c r="A119" s="141"/>
      <c r="B119" s="17" t="s">
        <v>25</v>
      </c>
      <c r="C119" s="19">
        <f>C99/$L$99</f>
        <v>4.699673284744911E-2</v>
      </c>
      <c r="D119" s="19">
        <f t="shared" ref="D119:L119" si="40">D99/$L$99</f>
        <v>5.0263885398341287E-4</v>
      </c>
      <c r="E119" s="24">
        <f t="shared" si="40"/>
        <v>0.81100779090223674</v>
      </c>
      <c r="F119" s="19">
        <f t="shared" si="40"/>
        <v>7.0369439557677813E-3</v>
      </c>
      <c r="G119" s="19">
        <f t="shared" si="40"/>
        <v>7.4139230962553399E-2</v>
      </c>
      <c r="H119" s="19">
        <f t="shared" si="40"/>
        <v>7.7909022367429002E-3</v>
      </c>
      <c r="I119" s="19">
        <f t="shared" si="40"/>
        <v>6.0316662478009549E-3</v>
      </c>
      <c r="J119" s="19">
        <f t="shared" si="40"/>
        <v>2.1110831867303344E-2</v>
      </c>
      <c r="K119" s="19">
        <f t="shared" si="40"/>
        <v>2.5383262126162352E-2</v>
      </c>
      <c r="L119" s="19">
        <f t="shared" si="40"/>
        <v>1</v>
      </c>
    </row>
    <row r="120" spans="1:12" x14ac:dyDescent="0.25">
      <c r="A120" s="141">
        <v>91</v>
      </c>
      <c r="B120" s="17" t="s">
        <v>26</v>
      </c>
      <c r="C120" s="19">
        <f>C100/$L$100</f>
        <v>3.5424435183154197E-2</v>
      </c>
      <c r="D120" s="19">
        <f t="shared" ref="D120:L120" si="41">D100/$L$100</f>
        <v>8.0609782847115598E-3</v>
      </c>
      <c r="E120" s="19">
        <f t="shared" si="41"/>
        <v>5.8675148058784819E-3</v>
      </c>
      <c r="F120" s="24">
        <f t="shared" si="41"/>
        <v>0.7595964027198947</v>
      </c>
      <c r="G120" s="19">
        <f t="shared" si="41"/>
        <v>9.7115595525334497E-2</v>
      </c>
      <c r="H120" s="19">
        <f t="shared" si="41"/>
        <v>3.6740513270454049E-3</v>
      </c>
      <c r="I120" s="19">
        <f t="shared" si="41"/>
        <v>8.1925860934415437E-2</v>
      </c>
      <c r="J120" s="19">
        <f t="shared" si="41"/>
        <v>1.0967317394165387E-3</v>
      </c>
      <c r="K120" s="19">
        <f t="shared" si="41"/>
        <v>7.2384294801491559E-3</v>
      </c>
      <c r="L120" s="19">
        <f t="shared" si="41"/>
        <v>1</v>
      </c>
    </row>
    <row r="121" spans="1:12" x14ac:dyDescent="0.25">
      <c r="A121" s="141"/>
      <c r="B121" s="17" t="s">
        <v>25</v>
      </c>
      <c r="C121" s="19">
        <f>C101/$L$101</f>
        <v>6.5743944636678195E-2</v>
      </c>
      <c r="D121" s="19">
        <f t="shared" ref="D121:L121" si="42">D101/$L$101</f>
        <v>4.448838358872961E-3</v>
      </c>
      <c r="E121" s="19">
        <f t="shared" si="42"/>
        <v>5.684626791893228E-3</v>
      </c>
      <c r="F121" s="24">
        <f t="shared" si="42"/>
        <v>0.76371725160652493</v>
      </c>
      <c r="G121" s="19">
        <f t="shared" si="42"/>
        <v>8.1562036579337624E-2</v>
      </c>
      <c r="H121" s="19">
        <f t="shared" si="42"/>
        <v>1.0627780523974296E-2</v>
      </c>
      <c r="I121" s="19">
        <f t="shared" si="42"/>
        <v>5.3138902619871475E-2</v>
      </c>
      <c r="J121" s="19">
        <f t="shared" si="42"/>
        <v>9.8863074641621345E-4</v>
      </c>
      <c r="K121" s="19">
        <f t="shared" si="42"/>
        <v>1.4087988136431043E-2</v>
      </c>
      <c r="L121" s="19">
        <f t="shared" si="42"/>
        <v>1</v>
      </c>
    </row>
    <row r="122" spans="1:12" x14ac:dyDescent="0.25">
      <c r="A122" s="141">
        <v>92</v>
      </c>
      <c r="B122" s="17" t="s">
        <v>26</v>
      </c>
      <c r="C122" s="19">
        <f>C102/$L$102</f>
        <v>0.19762862066136047</v>
      </c>
      <c r="D122" s="19">
        <f t="shared" ref="D122:L122" si="43">D102/$L$102</f>
        <v>3.282185935833265E-4</v>
      </c>
      <c r="E122" s="19">
        <f t="shared" si="43"/>
        <v>1.087224091244769E-2</v>
      </c>
      <c r="F122" s="19">
        <f t="shared" si="43"/>
        <v>4.2668417165832445E-3</v>
      </c>
      <c r="G122" s="24">
        <f t="shared" si="43"/>
        <v>0.7588003610404529</v>
      </c>
      <c r="H122" s="19">
        <f t="shared" si="43"/>
        <v>6.4412898990727826E-3</v>
      </c>
      <c r="I122" s="19">
        <f t="shared" si="43"/>
        <v>7.015672437843604E-3</v>
      </c>
      <c r="J122" s="19">
        <f t="shared" si="43"/>
        <v>5.4976614425207189E-3</v>
      </c>
      <c r="K122" s="19">
        <f t="shared" si="43"/>
        <v>9.1490932961352262E-3</v>
      </c>
      <c r="L122" s="19">
        <f t="shared" si="43"/>
        <v>1</v>
      </c>
    </row>
    <row r="123" spans="1:12" x14ac:dyDescent="0.25">
      <c r="A123" s="141"/>
      <c r="B123" s="17" t="s">
        <v>25</v>
      </c>
      <c r="C123" s="19">
        <f>C103/$L$103</f>
        <v>0.14806156243911942</v>
      </c>
      <c r="D123" s="19">
        <f t="shared" ref="D123:L123" si="44">D103/$L$103</f>
        <v>5.8445353594389242E-4</v>
      </c>
      <c r="E123" s="19">
        <f t="shared" si="44"/>
        <v>1.2273524254821741E-2</v>
      </c>
      <c r="F123" s="19">
        <f t="shared" si="44"/>
        <v>6.4289888953828174E-3</v>
      </c>
      <c r="G123" s="24">
        <f t="shared" si="44"/>
        <v>0.78686927722579392</v>
      </c>
      <c r="H123" s="19">
        <f t="shared" si="44"/>
        <v>1.5975063315799728E-2</v>
      </c>
      <c r="I123" s="19">
        <f t="shared" si="44"/>
        <v>9.9357101110461726E-3</v>
      </c>
      <c r="J123" s="19">
        <f t="shared" si="44"/>
        <v>6.2341710500681859E-3</v>
      </c>
      <c r="K123" s="19">
        <f t="shared" si="44"/>
        <v>1.3637249172024158E-2</v>
      </c>
      <c r="L123" s="19">
        <f t="shared" si="44"/>
        <v>1</v>
      </c>
    </row>
    <row r="124" spans="1:12" x14ac:dyDescent="0.25">
      <c r="A124" s="141">
        <v>93</v>
      </c>
      <c r="B124" s="17" t="s">
        <v>26</v>
      </c>
      <c r="C124" s="19">
        <f>C104/$L$104</f>
        <v>0.17246660730187</v>
      </c>
      <c r="D124" s="19">
        <f t="shared" ref="D124:L124" si="45">D104/$L$104</f>
        <v>5.1647373107747106E-3</v>
      </c>
      <c r="E124" s="19">
        <f t="shared" si="45"/>
        <v>1.1398040961709706E-3</v>
      </c>
      <c r="F124" s="19">
        <f t="shared" si="45"/>
        <v>1.4959928762243988E-3</v>
      </c>
      <c r="G124" s="19">
        <f t="shared" si="45"/>
        <v>2.4541406945681212E-2</v>
      </c>
      <c r="H124" s="24">
        <f t="shared" si="45"/>
        <v>0.69481745325022259</v>
      </c>
      <c r="I124" s="19">
        <f t="shared" si="45"/>
        <v>6.6999109528049869E-2</v>
      </c>
      <c r="J124" s="19">
        <f t="shared" si="45"/>
        <v>2.5966162065894926E-2</v>
      </c>
      <c r="K124" s="19">
        <f t="shared" si="45"/>
        <v>7.4087266251113091E-3</v>
      </c>
      <c r="L124" s="19">
        <f t="shared" si="45"/>
        <v>1</v>
      </c>
    </row>
    <row r="125" spans="1:12" x14ac:dyDescent="0.25">
      <c r="A125" s="141"/>
      <c r="B125" s="17" t="s">
        <v>25</v>
      </c>
      <c r="C125" s="19">
        <f>C105/$L$105</f>
        <v>0.13255879059350503</v>
      </c>
      <c r="D125" s="19">
        <f t="shared" ref="D125:L125" si="46">D105/$L$105</f>
        <v>6.4389697648376256E-3</v>
      </c>
      <c r="E125" s="19">
        <f t="shared" si="46"/>
        <v>2.5195968645016797E-3</v>
      </c>
      <c r="F125" s="19">
        <f t="shared" si="46"/>
        <v>2.9395296752519596E-3</v>
      </c>
      <c r="G125" s="19">
        <f t="shared" si="46"/>
        <v>2.2676371780515119E-2</v>
      </c>
      <c r="H125" s="24">
        <f t="shared" si="46"/>
        <v>0.78205487122060469</v>
      </c>
      <c r="I125" s="19">
        <f t="shared" si="46"/>
        <v>2.295632698768197E-2</v>
      </c>
      <c r="J125" s="19">
        <f t="shared" si="46"/>
        <v>1.7497200447928331E-2</v>
      </c>
      <c r="K125" s="19">
        <f t="shared" si="46"/>
        <v>1.0358342665173572E-2</v>
      </c>
      <c r="L125" s="19">
        <f t="shared" si="46"/>
        <v>1</v>
      </c>
    </row>
    <row r="126" spans="1:12" x14ac:dyDescent="0.25">
      <c r="A126" s="141">
        <v>94</v>
      </c>
      <c r="B126" s="17" t="s">
        <v>26</v>
      </c>
      <c r="C126" s="19">
        <f>C106/$L$106</f>
        <v>0.19125056118122413</v>
      </c>
      <c r="D126" s="19">
        <f t="shared" ref="D126:L126" si="47">D106/$L$106</f>
        <v>3.6414426098668128E-3</v>
      </c>
      <c r="E126" s="19">
        <f t="shared" si="47"/>
        <v>1.396717713373572E-3</v>
      </c>
      <c r="F126" s="19">
        <f t="shared" si="47"/>
        <v>2.3744201127350727E-2</v>
      </c>
      <c r="G126" s="19">
        <f t="shared" si="47"/>
        <v>5.6517184616152044E-2</v>
      </c>
      <c r="H126" s="19">
        <f t="shared" si="47"/>
        <v>1.8257095824811692E-2</v>
      </c>
      <c r="I126" s="24">
        <f t="shared" si="47"/>
        <v>0.69626378011672574</v>
      </c>
      <c r="J126" s="19">
        <f t="shared" si="47"/>
        <v>1.1971866114630619E-3</v>
      </c>
      <c r="K126" s="19">
        <f t="shared" si="47"/>
        <v>7.7318301990322745E-3</v>
      </c>
      <c r="L126" s="19">
        <f t="shared" si="47"/>
        <v>1</v>
      </c>
    </row>
    <row r="127" spans="1:12" x14ac:dyDescent="0.25">
      <c r="A127" s="141"/>
      <c r="B127" s="17" t="s">
        <v>25</v>
      </c>
      <c r="C127" s="19">
        <f>C107/$L$107</f>
        <v>0.16877256317689532</v>
      </c>
      <c r="D127" s="19">
        <f t="shared" ref="D127:L127" si="48">D107/$L$107</f>
        <v>3.3844765342960288E-3</v>
      </c>
      <c r="E127" s="19">
        <f t="shared" si="48"/>
        <v>1.3537906137184115E-3</v>
      </c>
      <c r="F127" s="19">
        <f t="shared" si="48"/>
        <v>4.4223826714801441E-2</v>
      </c>
      <c r="G127" s="19">
        <f t="shared" si="48"/>
        <v>8.6191335740072206E-2</v>
      </c>
      <c r="H127" s="19">
        <f t="shared" si="48"/>
        <v>4.219314079422383E-2</v>
      </c>
      <c r="I127" s="24">
        <f t="shared" si="48"/>
        <v>0.63944043321299637</v>
      </c>
      <c r="J127" s="19">
        <f t="shared" si="48"/>
        <v>2.4819494584837547E-3</v>
      </c>
      <c r="K127" s="19">
        <f t="shared" si="48"/>
        <v>1.1958483754512635E-2</v>
      </c>
      <c r="L127" s="19">
        <f t="shared" si="48"/>
        <v>1</v>
      </c>
    </row>
    <row r="128" spans="1:12" x14ac:dyDescent="0.25">
      <c r="A128" s="141">
        <v>95</v>
      </c>
      <c r="B128" s="17" t="s">
        <v>26</v>
      </c>
      <c r="C128" s="19">
        <f>C108/$L$108</f>
        <v>3.0280843052141626E-2</v>
      </c>
      <c r="D128" s="19">
        <f t="shared" ref="D128:L128" si="49">D108/$L$108</f>
        <v>8.3677631923016575E-4</v>
      </c>
      <c r="E128" s="19">
        <f t="shared" si="49"/>
        <v>1.7153914544218399E-2</v>
      </c>
      <c r="F128" s="19">
        <f t="shared" si="49"/>
        <v>9.9367187908582194E-4</v>
      </c>
      <c r="G128" s="19">
        <f t="shared" si="49"/>
        <v>3.6190575806704671E-2</v>
      </c>
      <c r="H128" s="19">
        <f t="shared" si="49"/>
        <v>4.9317504314627898E-2</v>
      </c>
      <c r="I128" s="19">
        <f t="shared" si="49"/>
        <v>2.3534333978348413E-3</v>
      </c>
      <c r="J128" s="24">
        <f t="shared" si="49"/>
        <v>0.8391297526280006</v>
      </c>
      <c r="K128" s="19">
        <f t="shared" si="49"/>
        <v>2.3743528058155956E-2</v>
      </c>
      <c r="L128" s="19">
        <f t="shared" si="49"/>
        <v>1</v>
      </c>
    </row>
    <row r="129" spans="1:12" x14ac:dyDescent="0.25">
      <c r="A129" s="141"/>
      <c r="B129" s="17" t="s">
        <v>25</v>
      </c>
      <c r="C129" s="20">
        <f>C109/$L$109</f>
        <v>8.0777096114519428E-2</v>
      </c>
      <c r="D129" s="20">
        <f t="shared" ref="D129:L129" si="50">D109/$L$109</f>
        <v>2.5562372188139061E-3</v>
      </c>
      <c r="E129" s="20">
        <f t="shared" si="50"/>
        <v>2.7862985685071576E-2</v>
      </c>
      <c r="F129" s="20">
        <f t="shared" si="50"/>
        <v>2.3006134969325155E-3</v>
      </c>
      <c r="G129" s="20">
        <f t="shared" si="50"/>
        <v>9.2280163599182008E-2</v>
      </c>
      <c r="H129" s="20">
        <f t="shared" si="50"/>
        <v>0.11094069529652352</v>
      </c>
      <c r="I129" s="20">
        <f t="shared" si="50"/>
        <v>5.8793456032719838E-3</v>
      </c>
      <c r="J129" s="24">
        <f t="shared" si="50"/>
        <v>0.64621676891615543</v>
      </c>
      <c r="K129" s="20">
        <f t="shared" si="50"/>
        <v>3.1186094069529654E-2</v>
      </c>
      <c r="L129" s="20">
        <f t="shared" si="50"/>
        <v>1</v>
      </c>
    </row>
    <row r="132" spans="1:12" x14ac:dyDescent="0.25">
      <c r="A132" s="27">
        <v>2012</v>
      </c>
      <c r="B132" s="11"/>
      <c r="C132" s="7"/>
      <c r="D132" s="7"/>
      <c r="E132" s="7"/>
      <c r="F132" s="7"/>
      <c r="G132" s="7"/>
      <c r="H132" s="7"/>
      <c r="I132" s="7"/>
      <c r="J132" s="7"/>
      <c r="K132" s="7"/>
      <c r="L132" s="7"/>
    </row>
    <row r="133" spans="1:12" x14ac:dyDescent="0.25">
      <c r="A133" s="11"/>
      <c r="B133" s="11"/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1:12" x14ac:dyDescent="0.25">
      <c r="A134" s="7" t="s">
        <v>27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1:12" x14ac:dyDescent="0.25">
      <c r="A135" s="17"/>
      <c r="B135" s="17"/>
      <c r="C135" s="141" t="s">
        <v>22</v>
      </c>
      <c r="D135" s="141"/>
      <c r="E135" s="141"/>
      <c r="F135" s="141"/>
      <c r="G135" s="141"/>
      <c r="H135" s="141"/>
      <c r="I135" s="141"/>
      <c r="J135" s="141"/>
      <c r="K135" s="141"/>
      <c r="L135" s="141"/>
    </row>
    <row r="136" spans="1:12" x14ac:dyDescent="0.25">
      <c r="A136" s="17" t="s">
        <v>23</v>
      </c>
      <c r="B136" s="17"/>
      <c r="C136" s="21">
        <v>75</v>
      </c>
      <c r="D136" s="21">
        <v>77</v>
      </c>
      <c r="E136" s="21">
        <v>78</v>
      </c>
      <c r="F136" s="21">
        <v>91</v>
      </c>
      <c r="G136" s="21">
        <v>92</v>
      </c>
      <c r="H136" s="21">
        <v>93</v>
      </c>
      <c r="I136" s="21">
        <v>94</v>
      </c>
      <c r="J136" s="21">
        <v>95</v>
      </c>
      <c r="K136" s="21" t="s">
        <v>24</v>
      </c>
      <c r="L136" s="21" t="s">
        <v>17</v>
      </c>
    </row>
    <row r="137" spans="1:12" x14ac:dyDescent="0.25">
      <c r="A137" s="141">
        <v>75</v>
      </c>
      <c r="B137" s="17" t="s">
        <v>26</v>
      </c>
      <c r="C137" s="22">
        <v>25524</v>
      </c>
      <c r="D137" s="18">
        <v>30</v>
      </c>
      <c r="E137" s="18">
        <v>54</v>
      </c>
      <c r="F137" s="18">
        <v>47</v>
      </c>
      <c r="G137" s="18">
        <v>1713</v>
      </c>
      <c r="H137" s="18">
        <v>804</v>
      </c>
      <c r="I137" s="18">
        <v>264</v>
      </c>
      <c r="J137" s="18">
        <v>61</v>
      </c>
      <c r="K137" s="18">
        <v>347</v>
      </c>
      <c r="L137" s="18">
        <f>SUM(C137:K137)</f>
        <v>28844</v>
      </c>
    </row>
    <row r="138" spans="1:12" x14ac:dyDescent="0.25">
      <c r="A138" s="141"/>
      <c r="B138" s="17" t="s">
        <v>25</v>
      </c>
      <c r="C138" s="22">
        <v>5825</v>
      </c>
      <c r="D138" s="18">
        <v>15</v>
      </c>
      <c r="E138" s="18">
        <v>21</v>
      </c>
      <c r="F138" s="18">
        <v>23</v>
      </c>
      <c r="G138" s="18">
        <v>494</v>
      </c>
      <c r="H138" s="18">
        <v>371</v>
      </c>
      <c r="I138" s="18">
        <v>155</v>
      </c>
      <c r="J138" s="18">
        <v>25</v>
      </c>
      <c r="K138" s="18">
        <v>133</v>
      </c>
      <c r="L138" s="18">
        <f t="shared" ref="L138:L152" si="51">SUM(C138:K138)</f>
        <v>7062</v>
      </c>
    </row>
    <row r="139" spans="1:12" x14ac:dyDescent="0.25">
      <c r="A139" s="141">
        <v>77</v>
      </c>
      <c r="B139" s="17" t="s">
        <v>26</v>
      </c>
      <c r="C139" s="18">
        <v>555</v>
      </c>
      <c r="D139" s="22">
        <v>13795</v>
      </c>
      <c r="E139" s="18">
        <v>19</v>
      </c>
      <c r="F139" s="18">
        <v>924</v>
      </c>
      <c r="G139" s="18">
        <v>81</v>
      </c>
      <c r="H139" s="18">
        <v>1626</v>
      </c>
      <c r="I139" s="18">
        <v>1834</v>
      </c>
      <c r="J139" s="18">
        <v>81</v>
      </c>
      <c r="K139" s="18">
        <v>318</v>
      </c>
      <c r="L139" s="18">
        <f t="shared" si="51"/>
        <v>19233</v>
      </c>
    </row>
    <row r="140" spans="1:12" x14ac:dyDescent="0.25">
      <c r="A140" s="141"/>
      <c r="B140" s="17" t="s">
        <v>25</v>
      </c>
      <c r="C140" s="18">
        <v>232</v>
      </c>
      <c r="D140" s="22">
        <v>3072</v>
      </c>
      <c r="E140" s="18">
        <v>7</v>
      </c>
      <c r="F140" s="18">
        <v>176</v>
      </c>
      <c r="G140" s="18">
        <v>47</v>
      </c>
      <c r="H140" s="18">
        <v>369</v>
      </c>
      <c r="I140" s="18">
        <v>197</v>
      </c>
      <c r="J140" s="18">
        <v>23</v>
      </c>
      <c r="K140" s="18">
        <v>62</v>
      </c>
      <c r="L140" s="18">
        <f t="shared" si="51"/>
        <v>4185</v>
      </c>
    </row>
    <row r="141" spans="1:12" x14ac:dyDescent="0.25">
      <c r="A141" s="141">
        <v>78</v>
      </c>
      <c r="B141" s="17" t="s">
        <v>26</v>
      </c>
      <c r="C141" s="18">
        <v>499</v>
      </c>
      <c r="D141" s="18">
        <v>6</v>
      </c>
      <c r="E141" s="22">
        <v>16064</v>
      </c>
      <c r="F141" s="18">
        <v>165</v>
      </c>
      <c r="G141" s="18">
        <v>1542</v>
      </c>
      <c r="H141" s="18">
        <v>33</v>
      </c>
      <c r="I141" s="18">
        <v>47</v>
      </c>
      <c r="J141" s="18">
        <v>840</v>
      </c>
      <c r="K141" s="18">
        <v>266</v>
      </c>
      <c r="L141" s="18">
        <f t="shared" si="51"/>
        <v>19462</v>
      </c>
    </row>
    <row r="142" spans="1:12" x14ac:dyDescent="0.25">
      <c r="A142" s="141"/>
      <c r="B142" s="17" t="s">
        <v>25</v>
      </c>
      <c r="C142" s="18">
        <v>173</v>
      </c>
      <c r="D142" s="18">
        <v>1</v>
      </c>
      <c r="E142" s="22">
        <v>3155</v>
      </c>
      <c r="F142" s="18">
        <v>28</v>
      </c>
      <c r="G142" s="18">
        <v>250</v>
      </c>
      <c r="H142" s="18">
        <v>31</v>
      </c>
      <c r="I142" s="18">
        <v>9</v>
      </c>
      <c r="J142" s="18">
        <v>79</v>
      </c>
      <c r="K142" s="18">
        <v>82</v>
      </c>
      <c r="L142" s="18">
        <f t="shared" si="51"/>
        <v>3808</v>
      </c>
    </row>
    <row r="143" spans="1:12" x14ac:dyDescent="0.25">
      <c r="A143" s="141">
        <v>91</v>
      </c>
      <c r="B143" s="17" t="s">
        <v>26</v>
      </c>
      <c r="C143" s="18">
        <v>707</v>
      </c>
      <c r="D143" s="18">
        <v>155</v>
      </c>
      <c r="E143" s="18">
        <v>105</v>
      </c>
      <c r="F143" s="22">
        <v>13569</v>
      </c>
      <c r="G143" s="18">
        <v>1824</v>
      </c>
      <c r="H143" s="18">
        <v>66</v>
      </c>
      <c r="I143" s="18">
        <v>1556</v>
      </c>
      <c r="J143" s="18">
        <v>18</v>
      </c>
      <c r="K143" s="18">
        <v>188</v>
      </c>
      <c r="L143" s="18">
        <f t="shared" si="51"/>
        <v>18188</v>
      </c>
    </row>
    <row r="144" spans="1:12" x14ac:dyDescent="0.25">
      <c r="A144" s="141"/>
      <c r="B144" s="17" t="s">
        <v>25</v>
      </c>
      <c r="C144" s="18">
        <v>306</v>
      </c>
      <c r="D144" s="18">
        <v>19</v>
      </c>
      <c r="E144" s="18">
        <v>11</v>
      </c>
      <c r="F144" s="22">
        <v>2991</v>
      </c>
      <c r="G144" s="18">
        <v>288</v>
      </c>
      <c r="H144" s="18">
        <v>45</v>
      </c>
      <c r="I144" s="18">
        <v>242</v>
      </c>
      <c r="J144" s="18">
        <v>13</v>
      </c>
      <c r="K144" s="18">
        <v>43</v>
      </c>
      <c r="L144" s="18">
        <f t="shared" si="51"/>
        <v>3958</v>
      </c>
    </row>
    <row r="145" spans="1:12" x14ac:dyDescent="0.25">
      <c r="A145" s="141">
        <v>92</v>
      </c>
      <c r="B145" s="17" t="s">
        <v>26</v>
      </c>
      <c r="C145" s="18">
        <v>4816</v>
      </c>
      <c r="D145" s="18">
        <v>12</v>
      </c>
      <c r="E145" s="18">
        <v>238</v>
      </c>
      <c r="F145" s="18">
        <v>98</v>
      </c>
      <c r="G145" s="22">
        <v>18481</v>
      </c>
      <c r="H145" s="18">
        <v>156</v>
      </c>
      <c r="I145" s="18">
        <v>153</v>
      </c>
      <c r="J145" s="18">
        <v>124</v>
      </c>
      <c r="K145" s="18">
        <v>236</v>
      </c>
      <c r="L145" s="18">
        <f t="shared" si="51"/>
        <v>24314</v>
      </c>
    </row>
    <row r="146" spans="1:12" x14ac:dyDescent="0.25">
      <c r="A146" s="141"/>
      <c r="B146" s="17" t="s">
        <v>25</v>
      </c>
      <c r="C146" s="18">
        <v>826</v>
      </c>
      <c r="D146" s="18">
        <v>7</v>
      </c>
      <c r="E146" s="18">
        <v>75</v>
      </c>
      <c r="F146" s="18">
        <v>20</v>
      </c>
      <c r="G146" s="22">
        <v>4009</v>
      </c>
      <c r="H146" s="18">
        <v>82</v>
      </c>
      <c r="I146" s="18">
        <v>47</v>
      </c>
      <c r="J146" s="18">
        <v>36</v>
      </c>
      <c r="K146" s="18">
        <v>50</v>
      </c>
      <c r="L146" s="18">
        <f t="shared" si="51"/>
        <v>5152</v>
      </c>
    </row>
    <row r="147" spans="1:12" x14ac:dyDescent="0.25">
      <c r="A147" s="141">
        <v>93</v>
      </c>
      <c r="B147" s="17" t="s">
        <v>26</v>
      </c>
      <c r="C147" s="18">
        <v>4470</v>
      </c>
      <c r="D147" s="18">
        <v>152</v>
      </c>
      <c r="E147" s="18">
        <v>34</v>
      </c>
      <c r="F147" s="18">
        <v>36</v>
      </c>
      <c r="G147" s="18">
        <v>651</v>
      </c>
      <c r="H147" s="22">
        <v>19784</v>
      </c>
      <c r="I147" s="18">
        <v>1966</v>
      </c>
      <c r="J147" s="18">
        <v>790</v>
      </c>
      <c r="K147" s="18">
        <v>231</v>
      </c>
      <c r="L147" s="18">
        <f t="shared" si="51"/>
        <v>28114</v>
      </c>
    </row>
    <row r="148" spans="1:12" x14ac:dyDescent="0.25">
      <c r="A148" s="141"/>
      <c r="B148" s="17" t="s">
        <v>25</v>
      </c>
      <c r="C148" s="18">
        <v>892</v>
      </c>
      <c r="D148" s="18">
        <v>59</v>
      </c>
      <c r="E148" s="18">
        <v>16</v>
      </c>
      <c r="F148" s="18">
        <v>20</v>
      </c>
      <c r="G148" s="18">
        <v>171</v>
      </c>
      <c r="H148" s="22">
        <v>5470</v>
      </c>
      <c r="I148" s="18">
        <v>200</v>
      </c>
      <c r="J148" s="18">
        <v>93</v>
      </c>
      <c r="K148" s="18">
        <v>59</v>
      </c>
      <c r="L148" s="18">
        <f t="shared" si="51"/>
        <v>6980</v>
      </c>
    </row>
    <row r="149" spans="1:12" x14ac:dyDescent="0.25">
      <c r="A149" s="141">
        <v>94</v>
      </c>
      <c r="B149" s="17" t="s">
        <v>26</v>
      </c>
      <c r="C149" s="18">
        <v>3845</v>
      </c>
      <c r="D149" s="18">
        <v>59</v>
      </c>
      <c r="E149" s="18">
        <v>19</v>
      </c>
      <c r="F149" s="18">
        <v>543</v>
      </c>
      <c r="G149" s="18">
        <v>1172</v>
      </c>
      <c r="H149" s="18">
        <v>400</v>
      </c>
      <c r="I149" s="22">
        <v>14051</v>
      </c>
      <c r="J149" s="18">
        <v>28</v>
      </c>
      <c r="K149" s="18">
        <v>164</v>
      </c>
      <c r="L149" s="18">
        <f t="shared" si="51"/>
        <v>20281</v>
      </c>
    </row>
    <row r="150" spans="1:12" x14ac:dyDescent="0.25">
      <c r="A150" s="141"/>
      <c r="B150" s="17" t="s">
        <v>25</v>
      </c>
      <c r="C150" s="18">
        <v>733</v>
      </c>
      <c r="D150" s="18">
        <v>20</v>
      </c>
      <c r="E150" s="18">
        <v>21</v>
      </c>
      <c r="F150" s="18">
        <v>184</v>
      </c>
      <c r="G150" s="18">
        <v>363</v>
      </c>
      <c r="H150" s="18">
        <v>197</v>
      </c>
      <c r="I150" s="22">
        <v>2841</v>
      </c>
      <c r="J150" s="18">
        <v>14</v>
      </c>
      <c r="K150" s="18">
        <v>61</v>
      </c>
      <c r="L150" s="18">
        <f t="shared" si="51"/>
        <v>4434</v>
      </c>
    </row>
    <row r="151" spans="1:12" x14ac:dyDescent="0.25">
      <c r="A151" s="141">
        <v>95</v>
      </c>
      <c r="B151" s="17" t="s">
        <v>26</v>
      </c>
      <c r="C151" s="18">
        <v>543</v>
      </c>
      <c r="D151" s="18">
        <v>18</v>
      </c>
      <c r="E151" s="18">
        <v>303</v>
      </c>
      <c r="F151" s="18">
        <v>25</v>
      </c>
      <c r="G151" s="18">
        <v>660</v>
      </c>
      <c r="H151" s="18">
        <v>977</v>
      </c>
      <c r="I151" s="18">
        <v>64</v>
      </c>
      <c r="J151" s="22">
        <v>16065</v>
      </c>
      <c r="K151" s="18">
        <v>499</v>
      </c>
      <c r="L151" s="18">
        <f t="shared" si="51"/>
        <v>19154</v>
      </c>
    </row>
    <row r="152" spans="1:12" x14ac:dyDescent="0.25">
      <c r="A152" s="141"/>
      <c r="B152" s="17" t="s">
        <v>25</v>
      </c>
      <c r="C152" s="14">
        <v>300</v>
      </c>
      <c r="D152" s="14">
        <v>11</v>
      </c>
      <c r="E152" s="14">
        <v>110</v>
      </c>
      <c r="F152" s="14">
        <v>11</v>
      </c>
      <c r="G152" s="14">
        <v>360</v>
      </c>
      <c r="H152" s="14">
        <v>428</v>
      </c>
      <c r="I152" s="14">
        <v>32</v>
      </c>
      <c r="J152" s="23">
        <v>2386</v>
      </c>
      <c r="K152" s="14">
        <v>106</v>
      </c>
      <c r="L152" s="14">
        <f t="shared" si="51"/>
        <v>3744</v>
      </c>
    </row>
    <row r="153" spans="1:12" x14ac:dyDescent="0.25">
      <c r="A153" s="7"/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1:12" x14ac:dyDescent="0.25">
      <c r="A154" s="7" t="s">
        <v>28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x14ac:dyDescent="0.25">
      <c r="A155" s="17"/>
      <c r="B155" s="17"/>
      <c r="C155" s="141" t="s">
        <v>22</v>
      </c>
      <c r="D155" s="141"/>
      <c r="E155" s="141"/>
      <c r="F155" s="141"/>
      <c r="G155" s="141"/>
      <c r="H155" s="141"/>
      <c r="I155" s="141"/>
      <c r="J155" s="141"/>
      <c r="K155" s="141"/>
      <c r="L155" s="141"/>
    </row>
    <row r="156" spans="1:12" x14ac:dyDescent="0.25">
      <c r="A156" s="17" t="s">
        <v>23</v>
      </c>
      <c r="B156" s="17"/>
      <c r="C156" s="21">
        <v>75</v>
      </c>
      <c r="D156" s="21">
        <v>77</v>
      </c>
      <c r="E156" s="21">
        <v>78</v>
      </c>
      <c r="F156" s="21">
        <v>91</v>
      </c>
      <c r="G156" s="21">
        <v>92</v>
      </c>
      <c r="H156" s="21">
        <v>93</v>
      </c>
      <c r="I156" s="21">
        <v>94</v>
      </c>
      <c r="J156" s="21">
        <v>95</v>
      </c>
      <c r="K156" s="21" t="s">
        <v>24</v>
      </c>
      <c r="L156" s="21" t="s">
        <v>17</v>
      </c>
    </row>
    <row r="157" spans="1:12" x14ac:dyDescent="0.25">
      <c r="A157" s="141">
        <v>75</v>
      </c>
      <c r="B157" s="17" t="s">
        <v>26</v>
      </c>
      <c r="C157" s="24">
        <f>C137/$L$137</f>
        <v>0.8848980723894051</v>
      </c>
      <c r="D157" s="19">
        <f t="shared" ref="D157:L157" si="52">D137/$L$137</f>
        <v>1.0400776591318818E-3</v>
      </c>
      <c r="E157" s="19">
        <f t="shared" si="52"/>
        <v>1.8721397864373873E-3</v>
      </c>
      <c r="F157" s="19">
        <f t="shared" si="52"/>
        <v>1.6294549993066149E-3</v>
      </c>
      <c r="G157" s="19">
        <f t="shared" si="52"/>
        <v>5.9388434336430457E-2</v>
      </c>
      <c r="H157" s="19">
        <f t="shared" si="52"/>
        <v>2.7874081264734434E-2</v>
      </c>
      <c r="I157" s="19">
        <f t="shared" si="52"/>
        <v>9.1526834003605607E-3</v>
      </c>
      <c r="J157" s="19">
        <f t="shared" si="52"/>
        <v>2.1148245735681599E-3</v>
      </c>
      <c r="K157" s="19">
        <f t="shared" si="52"/>
        <v>1.2030231590625433E-2</v>
      </c>
      <c r="L157" s="19">
        <f t="shared" si="52"/>
        <v>1</v>
      </c>
    </row>
    <row r="158" spans="1:12" x14ac:dyDescent="0.25">
      <c r="A158" s="141"/>
      <c r="B158" s="17" t="s">
        <v>25</v>
      </c>
      <c r="C158" s="24">
        <f>C138/$L$138</f>
        <v>0.8248371566128575</v>
      </c>
      <c r="D158" s="19">
        <f t="shared" ref="D158:L158" si="53">D138/$L$138</f>
        <v>2.1240441801189465E-3</v>
      </c>
      <c r="E158" s="19">
        <f t="shared" si="53"/>
        <v>2.9736618521665251E-3</v>
      </c>
      <c r="F158" s="19">
        <f t="shared" si="53"/>
        <v>3.2568677428490515E-3</v>
      </c>
      <c r="G158" s="19">
        <f t="shared" si="53"/>
        <v>6.9951854998583973E-2</v>
      </c>
      <c r="H158" s="19">
        <f t="shared" si="53"/>
        <v>5.2534692721608607E-2</v>
      </c>
      <c r="I158" s="19">
        <f t="shared" si="53"/>
        <v>2.1948456527895781E-2</v>
      </c>
      <c r="J158" s="19">
        <f t="shared" si="53"/>
        <v>3.5400736335315774E-3</v>
      </c>
      <c r="K158" s="19">
        <f t="shared" si="53"/>
        <v>1.8833191730387992E-2</v>
      </c>
      <c r="L158" s="19">
        <f t="shared" si="53"/>
        <v>1</v>
      </c>
    </row>
    <row r="159" spans="1:12" x14ac:dyDescent="0.25">
      <c r="A159" s="141">
        <v>77</v>
      </c>
      <c r="B159" s="17" t="s">
        <v>26</v>
      </c>
      <c r="C159" s="19">
        <f>C139/$L$139</f>
        <v>2.8856652628295117E-2</v>
      </c>
      <c r="D159" s="24">
        <f t="shared" ref="D159:L159" si="54">D139/$L$139</f>
        <v>0.71725679821140753</v>
      </c>
      <c r="E159" s="19">
        <f t="shared" si="54"/>
        <v>9.87885405292986E-4</v>
      </c>
      <c r="F159" s="19">
        <f t="shared" si="54"/>
        <v>4.8042427078458898E-2</v>
      </c>
      <c r="G159" s="19">
        <f t="shared" si="54"/>
        <v>4.2115114646700987E-3</v>
      </c>
      <c r="H159" s="19">
        <f t="shared" si="54"/>
        <v>8.4542193105599753E-2</v>
      </c>
      <c r="I159" s="19">
        <f t="shared" si="54"/>
        <v>9.5356938595122967E-2</v>
      </c>
      <c r="J159" s="19">
        <f t="shared" si="54"/>
        <v>4.2115114646700987E-3</v>
      </c>
      <c r="K159" s="19">
        <f t="shared" si="54"/>
        <v>1.6534082046482608E-2</v>
      </c>
      <c r="L159" s="19">
        <f t="shared" si="54"/>
        <v>1</v>
      </c>
    </row>
    <row r="160" spans="1:12" x14ac:dyDescent="0.25">
      <c r="A160" s="141"/>
      <c r="B160" s="17" t="s">
        <v>25</v>
      </c>
      <c r="C160" s="19">
        <f>C140/$L$140</f>
        <v>5.5436081242532853E-2</v>
      </c>
      <c r="D160" s="24">
        <f t="shared" ref="D160:L160" si="55">D140/$L$140</f>
        <v>0.73405017921146953</v>
      </c>
      <c r="E160" s="19">
        <f t="shared" si="55"/>
        <v>1.6726403823178017E-3</v>
      </c>
      <c r="F160" s="19">
        <f t="shared" si="55"/>
        <v>4.2054958183990444E-2</v>
      </c>
      <c r="G160" s="19">
        <f t="shared" si="55"/>
        <v>1.1230585424133811E-2</v>
      </c>
      <c r="H160" s="19">
        <f t="shared" si="55"/>
        <v>8.8172043010752682E-2</v>
      </c>
      <c r="I160" s="19">
        <f t="shared" si="55"/>
        <v>4.7072879330943847E-2</v>
      </c>
      <c r="J160" s="19">
        <f t="shared" si="55"/>
        <v>5.4958183990442052E-3</v>
      </c>
      <c r="K160" s="19">
        <f t="shared" si="55"/>
        <v>1.4814814814814815E-2</v>
      </c>
      <c r="L160" s="19">
        <f t="shared" si="55"/>
        <v>1</v>
      </c>
    </row>
    <row r="161" spans="1:12" x14ac:dyDescent="0.25">
      <c r="A161" s="141">
        <v>78</v>
      </c>
      <c r="B161" s="17" t="s">
        <v>26</v>
      </c>
      <c r="C161" s="19">
        <f>C141/$L$141</f>
        <v>2.5639708149213854E-2</v>
      </c>
      <c r="D161" s="19">
        <f t="shared" ref="D161:L161" si="56">D141/$L$141</f>
        <v>3.0829308395848319E-4</v>
      </c>
      <c r="E161" s="24">
        <f t="shared" si="56"/>
        <v>0.825403350118179</v>
      </c>
      <c r="F161" s="19">
        <f t="shared" si="56"/>
        <v>8.4780598088582872E-3</v>
      </c>
      <c r="G161" s="19">
        <f t="shared" si="56"/>
        <v>7.9231322577330177E-2</v>
      </c>
      <c r="H161" s="19">
        <f t="shared" si="56"/>
        <v>1.6956119617716576E-3</v>
      </c>
      <c r="I161" s="19">
        <f t="shared" si="56"/>
        <v>2.4149624910081184E-3</v>
      </c>
      <c r="J161" s="19">
        <f t="shared" si="56"/>
        <v>4.3161031754187645E-2</v>
      </c>
      <c r="K161" s="19">
        <f t="shared" si="56"/>
        <v>1.3667660055492754E-2</v>
      </c>
      <c r="L161" s="19">
        <f t="shared" si="56"/>
        <v>1</v>
      </c>
    </row>
    <row r="162" spans="1:12" x14ac:dyDescent="0.25">
      <c r="A162" s="141"/>
      <c r="B162" s="17" t="s">
        <v>25</v>
      </c>
      <c r="C162" s="19">
        <f>C142/$L$142</f>
        <v>4.5430672268907561E-2</v>
      </c>
      <c r="D162" s="19">
        <f t="shared" ref="D162:L162" si="57">D142/$L$142</f>
        <v>2.6260504201680671E-4</v>
      </c>
      <c r="E162" s="24">
        <f t="shared" si="57"/>
        <v>0.82851890756302526</v>
      </c>
      <c r="F162" s="19">
        <f t="shared" si="57"/>
        <v>7.3529411764705881E-3</v>
      </c>
      <c r="G162" s="19">
        <f t="shared" si="57"/>
        <v>6.5651260504201683E-2</v>
      </c>
      <c r="H162" s="19">
        <f t="shared" si="57"/>
        <v>8.140756302521009E-3</v>
      </c>
      <c r="I162" s="19">
        <f t="shared" si="57"/>
        <v>2.3634453781512603E-3</v>
      </c>
      <c r="J162" s="19">
        <f t="shared" si="57"/>
        <v>2.074579831932773E-2</v>
      </c>
      <c r="K162" s="19">
        <f t="shared" si="57"/>
        <v>2.1533613445378151E-2</v>
      </c>
      <c r="L162" s="19">
        <f t="shared" si="57"/>
        <v>1</v>
      </c>
    </row>
    <row r="163" spans="1:12" x14ac:dyDescent="0.25">
      <c r="A163" s="141">
        <v>91</v>
      </c>
      <c r="B163" s="17" t="s">
        <v>26</v>
      </c>
      <c r="C163" s="19">
        <f>C143/$L$143</f>
        <v>3.8871783593578187E-2</v>
      </c>
      <c r="D163" s="19">
        <f t="shared" ref="D163:L163" si="58">D143/$L$143</f>
        <v>8.5221024851550465E-3</v>
      </c>
      <c r="E163" s="19">
        <f t="shared" si="58"/>
        <v>5.7730371673630964E-3</v>
      </c>
      <c r="F163" s="24">
        <f t="shared" si="58"/>
        <v>0.74604134594237959</v>
      </c>
      <c r="G163" s="19">
        <f t="shared" si="58"/>
        <v>0.10028590279305036</v>
      </c>
      <c r="H163" s="19">
        <f t="shared" si="58"/>
        <v>3.628766219485375E-3</v>
      </c>
      <c r="I163" s="19">
        <f t="shared" si="58"/>
        <v>8.555091268968551E-2</v>
      </c>
      <c r="J163" s="19">
        <f t="shared" si="58"/>
        <v>9.8966351440510228E-4</v>
      </c>
      <c r="K163" s="19">
        <f t="shared" si="58"/>
        <v>1.0336485594897735E-2</v>
      </c>
      <c r="L163" s="19">
        <f t="shared" si="58"/>
        <v>1</v>
      </c>
    </row>
    <row r="164" spans="1:12" x14ac:dyDescent="0.25">
      <c r="A164" s="141"/>
      <c r="B164" s="17" t="s">
        <v>25</v>
      </c>
      <c r="C164" s="19">
        <f>C144/$L$144</f>
        <v>7.7311773623041938E-2</v>
      </c>
      <c r="D164" s="19">
        <f t="shared" ref="D164:L164" si="59">D144/$L$144</f>
        <v>4.8004042445679634E-3</v>
      </c>
      <c r="E164" s="19">
        <f t="shared" si="59"/>
        <v>2.7791814047498737E-3</v>
      </c>
      <c r="F164" s="24">
        <f t="shared" si="59"/>
        <v>0.75568468923698839</v>
      </c>
      <c r="G164" s="19">
        <f t="shared" si="59"/>
        <v>7.2764022233451242E-2</v>
      </c>
      <c r="H164" s="19">
        <f t="shared" si="59"/>
        <v>1.1369378473976757E-2</v>
      </c>
      <c r="I164" s="19">
        <f t="shared" si="59"/>
        <v>6.114199090449722E-2</v>
      </c>
      <c r="J164" s="19">
        <f t="shared" si="59"/>
        <v>3.2844871147043962E-3</v>
      </c>
      <c r="K164" s="19">
        <f t="shared" si="59"/>
        <v>1.0864072764022233E-2</v>
      </c>
      <c r="L164" s="19">
        <f t="shared" si="59"/>
        <v>1</v>
      </c>
    </row>
    <row r="165" spans="1:12" x14ac:dyDescent="0.25">
      <c r="A165" s="141">
        <v>92</v>
      </c>
      <c r="B165" s="17" t="s">
        <v>26</v>
      </c>
      <c r="C165" s="19">
        <f>C145/$L$145</f>
        <v>0.19807518302212718</v>
      </c>
      <c r="D165" s="19">
        <f t="shared" ref="D165:L165" si="60">D145/$L$145</f>
        <v>4.9354281483918725E-4</v>
      </c>
      <c r="E165" s="19">
        <f t="shared" si="60"/>
        <v>9.7885991609772145E-3</v>
      </c>
      <c r="F165" s="19">
        <f t="shared" si="60"/>
        <v>4.0305996545200295E-3</v>
      </c>
      <c r="G165" s="24">
        <f t="shared" si="60"/>
        <v>0.76009706342025174</v>
      </c>
      <c r="H165" s="19">
        <f t="shared" si="60"/>
        <v>6.4160565929094349E-3</v>
      </c>
      <c r="I165" s="19">
        <f t="shared" si="60"/>
        <v>6.2926708891996377E-3</v>
      </c>
      <c r="J165" s="19">
        <f t="shared" si="60"/>
        <v>5.099942420004935E-3</v>
      </c>
      <c r="K165" s="19">
        <f t="shared" si="60"/>
        <v>9.706342025170683E-3</v>
      </c>
      <c r="L165" s="19">
        <f t="shared" si="60"/>
        <v>1</v>
      </c>
    </row>
    <row r="166" spans="1:12" x14ac:dyDescent="0.25">
      <c r="A166" s="141"/>
      <c r="B166" s="17" t="s">
        <v>25</v>
      </c>
      <c r="C166" s="19">
        <f>C146/$L$146</f>
        <v>0.16032608695652173</v>
      </c>
      <c r="D166" s="19">
        <f t="shared" ref="D166:L166" si="61">D146/$L$146</f>
        <v>1.358695652173913E-3</v>
      </c>
      <c r="E166" s="19">
        <f t="shared" si="61"/>
        <v>1.4557453416149068E-2</v>
      </c>
      <c r="F166" s="19">
        <f t="shared" si="61"/>
        <v>3.8819875776397515E-3</v>
      </c>
      <c r="G166" s="24">
        <f t="shared" si="61"/>
        <v>0.77814440993788825</v>
      </c>
      <c r="H166" s="19">
        <f t="shared" si="61"/>
        <v>1.591614906832298E-2</v>
      </c>
      <c r="I166" s="19">
        <f t="shared" si="61"/>
        <v>9.122670807453416E-3</v>
      </c>
      <c r="J166" s="19">
        <f t="shared" si="61"/>
        <v>6.987577639751553E-3</v>
      </c>
      <c r="K166" s="19">
        <f t="shared" si="61"/>
        <v>9.7049689440993781E-3</v>
      </c>
      <c r="L166" s="19">
        <f t="shared" si="61"/>
        <v>1</v>
      </c>
    </row>
    <row r="167" spans="1:12" x14ac:dyDescent="0.25">
      <c r="A167" s="141">
        <v>93</v>
      </c>
      <c r="B167" s="17" t="s">
        <v>26</v>
      </c>
      <c r="C167" s="19">
        <f>C147/$L$147</f>
        <v>0.15899551824713665</v>
      </c>
      <c r="D167" s="19">
        <f t="shared" ref="D167:L167" si="62">D147/$L$147</f>
        <v>5.4065590097460339E-3</v>
      </c>
      <c r="E167" s="19">
        <f t="shared" si="62"/>
        <v>1.2093618837589813E-3</v>
      </c>
      <c r="F167" s="19">
        <f t="shared" si="62"/>
        <v>1.2805008180977449E-3</v>
      </c>
      <c r="G167" s="19">
        <f t="shared" si="62"/>
        <v>2.3155723127267554E-2</v>
      </c>
      <c r="H167" s="24">
        <f t="shared" si="62"/>
        <v>0.70370633847904962</v>
      </c>
      <c r="I167" s="19">
        <f t="shared" si="62"/>
        <v>6.9929572455004627E-2</v>
      </c>
      <c r="J167" s="19">
        <f t="shared" si="62"/>
        <v>2.8099879063811624E-2</v>
      </c>
      <c r="K167" s="19">
        <f t="shared" si="62"/>
        <v>8.2165469161271966E-3</v>
      </c>
      <c r="L167" s="19">
        <f t="shared" si="62"/>
        <v>1</v>
      </c>
    </row>
    <row r="168" spans="1:12" x14ac:dyDescent="0.25">
      <c r="A168" s="141"/>
      <c r="B168" s="17" t="s">
        <v>25</v>
      </c>
      <c r="C168" s="19">
        <f>C148/$L$148</f>
        <v>0.12779369627507164</v>
      </c>
      <c r="D168" s="19">
        <f t="shared" ref="D168:L168" si="63">D148/$L$148</f>
        <v>8.4527220630372501E-3</v>
      </c>
      <c r="E168" s="19">
        <f t="shared" si="63"/>
        <v>2.2922636103151861E-3</v>
      </c>
      <c r="F168" s="19">
        <f t="shared" si="63"/>
        <v>2.8653295128939827E-3</v>
      </c>
      <c r="G168" s="19">
        <f t="shared" si="63"/>
        <v>2.4498567335243554E-2</v>
      </c>
      <c r="H168" s="24">
        <f t="shared" si="63"/>
        <v>0.78366762177650429</v>
      </c>
      <c r="I168" s="19">
        <f t="shared" si="63"/>
        <v>2.865329512893983E-2</v>
      </c>
      <c r="J168" s="19">
        <f t="shared" si="63"/>
        <v>1.332378223495702E-2</v>
      </c>
      <c r="K168" s="19">
        <f t="shared" si="63"/>
        <v>8.4527220630372501E-3</v>
      </c>
      <c r="L168" s="19">
        <f t="shared" si="63"/>
        <v>1</v>
      </c>
    </row>
    <row r="169" spans="1:12" x14ac:dyDescent="0.25">
      <c r="A169" s="141">
        <v>94</v>
      </c>
      <c r="B169" s="17" t="s">
        <v>26</v>
      </c>
      <c r="C169" s="19">
        <f>C149/$L$149</f>
        <v>0.18958631231201617</v>
      </c>
      <c r="D169" s="19">
        <f t="shared" ref="D169:L169" si="64">D149/$L$149</f>
        <v>2.909126768896997E-3</v>
      </c>
      <c r="E169" s="19">
        <f t="shared" si="64"/>
        <v>9.3683743405157532E-4</v>
      </c>
      <c r="F169" s="19">
        <f t="shared" si="64"/>
        <v>2.67738277205266E-2</v>
      </c>
      <c r="G169" s="19">
        <f t="shared" si="64"/>
        <v>5.7788077510970856E-2</v>
      </c>
      <c r="H169" s="19">
        <f t="shared" si="64"/>
        <v>1.9722893348454219E-2</v>
      </c>
      <c r="I169" s="24">
        <f t="shared" si="64"/>
        <v>0.69281593609782555</v>
      </c>
      <c r="J169" s="19">
        <f t="shared" si="64"/>
        <v>1.3806025343917952E-3</v>
      </c>
      <c r="K169" s="19">
        <f t="shared" si="64"/>
        <v>8.0863862728662288E-3</v>
      </c>
      <c r="L169" s="19">
        <f t="shared" si="64"/>
        <v>1</v>
      </c>
    </row>
    <row r="170" spans="1:12" x14ac:dyDescent="0.25">
      <c r="A170" s="141"/>
      <c r="B170" s="17" t="s">
        <v>25</v>
      </c>
      <c r="C170" s="19">
        <f>C150/$L$150</f>
        <v>0.16531348669373028</v>
      </c>
      <c r="D170" s="19">
        <f t="shared" ref="D170:L170" si="65">D150/$L$150</f>
        <v>4.5105999097880016E-3</v>
      </c>
      <c r="E170" s="19">
        <f t="shared" si="65"/>
        <v>4.736129905277402E-3</v>
      </c>
      <c r="F170" s="19">
        <f t="shared" si="65"/>
        <v>4.1497519170049617E-2</v>
      </c>
      <c r="G170" s="19">
        <f t="shared" si="65"/>
        <v>8.1867388362652227E-2</v>
      </c>
      <c r="H170" s="19">
        <f t="shared" si="65"/>
        <v>4.442940911141182E-2</v>
      </c>
      <c r="I170" s="24">
        <f t="shared" si="65"/>
        <v>0.64073071718538566</v>
      </c>
      <c r="J170" s="19">
        <f t="shared" si="65"/>
        <v>3.1574199368516014E-3</v>
      </c>
      <c r="K170" s="19">
        <f t="shared" si="65"/>
        <v>1.3757329724853405E-2</v>
      </c>
      <c r="L170" s="19">
        <f t="shared" si="65"/>
        <v>1</v>
      </c>
    </row>
    <row r="171" spans="1:12" x14ac:dyDescent="0.25">
      <c r="A171" s="141">
        <v>95</v>
      </c>
      <c r="B171" s="17" t="s">
        <v>26</v>
      </c>
      <c r="C171" s="19">
        <f>C151/$L$151</f>
        <v>2.8349169886185653E-2</v>
      </c>
      <c r="D171" s="19">
        <f t="shared" ref="D171:L171" si="66">D151/$L$151</f>
        <v>9.397514879398559E-4</v>
      </c>
      <c r="E171" s="19">
        <f t="shared" si="66"/>
        <v>1.5819150046987574E-2</v>
      </c>
      <c r="F171" s="19">
        <f t="shared" si="66"/>
        <v>1.3052103999164665E-3</v>
      </c>
      <c r="G171" s="19">
        <f t="shared" si="66"/>
        <v>3.4457554557794715E-2</v>
      </c>
      <c r="H171" s="19">
        <f t="shared" si="66"/>
        <v>5.1007622428735515E-2</v>
      </c>
      <c r="I171" s="19">
        <f t="shared" si="66"/>
        <v>3.3413386237861544E-3</v>
      </c>
      <c r="J171" s="24">
        <f t="shared" si="66"/>
        <v>0.83872820298632145</v>
      </c>
      <c r="K171" s="19">
        <f t="shared" si="66"/>
        <v>2.6051999582332671E-2</v>
      </c>
      <c r="L171" s="19">
        <f t="shared" si="66"/>
        <v>1</v>
      </c>
    </row>
    <row r="172" spans="1:12" x14ac:dyDescent="0.25">
      <c r="A172" s="141"/>
      <c r="B172" s="17" t="s">
        <v>25</v>
      </c>
      <c r="C172" s="20">
        <f>C152/$L$152</f>
        <v>8.0128205128205135E-2</v>
      </c>
      <c r="D172" s="20">
        <f t="shared" ref="D172:L172" si="67">D152/$L$152</f>
        <v>2.938034188034188E-3</v>
      </c>
      <c r="E172" s="20">
        <f t="shared" si="67"/>
        <v>2.938034188034188E-2</v>
      </c>
      <c r="F172" s="20">
        <f t="shared" si="67"/>
        <v>2.938034188034188E-3</v>
      </c>
      <c r="G172" s="20">
        <f t="shared" si="67"/>
        <v>9.6153846153846159E-2</v>
      </c>
      <c r="H172" s="20">
        <f t="shared" si="67"/>
        <v>0.11431623931623931</v>
      </c>
      <c r="I172" s="20">
        <f t="shared" si="67"/>
        <v>8.5470085470085479E-3</v>
      </c>
      <c r="J172" s="24">
        <f t="shared" si="67"/>
        <v>0.63728632478632474</v>
      </c>
      <c r="K172" s="20">
        <f t="shared" si="67"/>
        <v>2.8311965811965812E-2</v>
      </c>
      <c r="L172" s="20">
        <f t="shared" si="67"/>
        <v>1</v>
      </c>
    </row>
  </sheetData>
  <mergeCells count="72">
    <mergeCell ref="C155:L155"/>
    <mergeCell ref="C49:L49"/>
    <mergeCell ref="C69:L69"/>
    <mergeCell ref="C92:L92"/>
    <mergeCell ref="C112:L112"/>
    <mergeCell ref="C135:L135"/>
    <mergeCell ref="A77:A78"/>
    <mergeCell ref="A65:A66"/>
    <mergeCell ref="A63:A64"/>
    <mergeCell ref="A61:A62"/>
    <mergeCell ref="A59:A60"/>
    <mergeCell ref="A53:A54"/>
    <mergeCell ref="A51:A52"/>
    <mergeCell ref="A71:A72"/>
    <mergeCell ref="A73:A74"/>
    <mergeCell ref="A75:A76"/>
    <mergeCell ref="A57:A58"/>
    <mergeCell ref="A55:A56"/>
    <mergeCell ref="A108:A109"/>
    <mergeCell ref="A79:A80"/>
    <mergeCell ref="A81:A82"/>
    <mergeCell ref="A83:A84"/>
    <mergeCell ref="A85:A86"/>
    <mergeCell ref="A94:A95"/>
    <mergeCell ref="A96:A97"/>
    <mergeCell ref="A98:A99"/>
    <mergeCell ref="A100:A101"/>
    <mergeCell ref="A102:A103"/>
    <mergeCell ref="A104:A105"/>
    <mergeCell ref="A106:A107"/>
    <mergeCell ref="A143:A144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7:A138"/>
    <mergeCell ref="A139:A140"/>
    <mergeCell ref="A141:A142"/>
    <mergeCell ref="A171:A172"/>
    <mergeCell ref="A145:A146"/>
    <mergeCell ref="A147:A148"/>
    <mergeCell ref="A149:A150"/>
    <mergeCell ref="A151:A152"/>
    <mergeCell ref="A157:A158"/>
    <mergeCell ref="A159:A160"/>
    <mergeCell ref="A161:A162"/>
    <mergeCell ref="A163:A164"/>
    <mergeCell ref="A165:A166"/>
    <mergeCell ref="A167:A168"/>
    <mergeCell ref="A169:A170"/>
    <mergeCell ref="C6:L6"/>
    <mergeCell ref="A8:A9"/>
    <mergeCell ref="A10:A11"/>
    <mergeCell ref="A12:A13"/>
    <mergeCell ref="A14:A15"/>
    <mergeCell ref="A16:A17"/>
    <mergeCell ref="A18:A19"/>
    <mergeCell ref="A20:A21"/>
    <mergeCell ref="A22:A23"/>
    <mergeCell ref="C26:L26"/>
    <mergeCell ref="A38:A39"/>
    <mergeCell ref="A40:A41"/>
    <mergeCell ref="A42:A43"/>
    <mergeCell ref="A28:A29"/>
    <mergeCell ref="A30:A31"/>
    <mergeCell ref="A32:A33"/>
    <mergeCell ref="A34:A35"/>
    <mergeCell ref="A36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showGridLines="0" zoomScaleNormal="100" workbookViewId="0"/>
  </sheetViews>
  <sheetFormatPr baseColWidth="10" defaultRowHeight="15" x14ac:dyDescent="0.25"/>
  <cols>
    <col min="1" max="1" width="11.42578125" style="7"/>
    <col min="2" max="2" width="15" style="7" customWidth="1"/>
    <col min="3" max="16384" width="11.42578125" style="7"/>
  </cols>
  <sheetData>
    <row r="1" spans="1:10" x14ac:dyDescent="0.25">
      <c r="A1" s="13" t="s">
        <v>249</v>
      </c>
      <c r="B1" s="13"/>
    </row>
    <row r="2" spans="1:10" x14ac:dyDescent="0.25">
      <c r="A2" s="118"/>
      <c r="B2" s="118"/>
      <c r="C2" s="118"/>
      <c r="D2" s="118"/>
      <c r="E2" s="118"/>
      <c r="F2" s="118"/>
      <c r="G2" s="118"/>
      <c r="H2" s="118"/>
    </row>
    <row r="3" spans="1:10" x14ac:dyDescent="0.25">
      <c r="A3" s="27">
        <v>2015</v>
      </c>
      <c r="B3" s="11"/>
    </row>
    <row r="4" spans="1:10" x14ac:dyDescent="0.25">
      <c r="A4" s="11"/>
      <c r="B4" s="11"/>
    </row>
    <row r="5" spans="1:10" x14ac:dyDescent="0.25">
      <c r="A5" s="7" t="s">
        <v>27</v>
      </c>
    </row>
    <row r="6" spans="1:10" x14ac:dyDescent="0.25">
      <c r="A6" s="17"/>
      <c r="B6" s="17"/>
      <c r="C6" s="141" t="s">
        <v>22</v>
      </c>
      <c r="D6" s="141"/>
      <c r="E6" s="141"/>
      <c r="F6" s="141"/>
      <c r="G6" s="141"/>
      <c r="H6" s="141"/>
      <c r="I6" s="141"/>
      <c r="J6" s="141"/>
    </row>
    <row r="7" spans="1:10" x14ac:dyDescent="0.25">
      <c r="A7" s="17" t="s">
        <v>23</v>
      </c>
      <c r="B7" s="17"/>
      <c r="C7" s="114">
        <v>75</v>
      </c>
      <c r="D7" s="114">
        <v>77</v>
      </c>
      <c r="E7" s="114">
        <v>78</v>
      </c>
      <c r="F7" s="114">
        <v>91</v>
      </c>
      <c r="G7" s="114">
        <v>92</v>
      </c>
      <c r="H7" s="114">
        <v>93</v>
      </c>
      <c r="I7" s="114">
        <v>94</v>
      </c>
      <c r="J7" s="114">
        <v>95</v>
      </c>
    </row>
    <row r="8" spans="1:10" x14ac:dyDescent="0.25">
      <c r="A8" s="141">
        <v>75</v>
      </c>
      <c r="B8" s="17" t="s">
        <v>26</v>
      </c>
      <c r="C8" s="22">
        <v>24897</v>
      </c>
      <c r="D8" s="18">
        <v>20</v>
      </c>
      <c r="E8" s="18">
        <v>38</v>
      </c>
      <c r="F8" s="18">
        <v>42</v>
      </c>
      <c r="G8" s="18">
        <v>1858</v>
      </c>
      <c r="H8" s="18">
        <v>702</v>
      </c>
      <c r="I8" s="18">
        <v>219</v>
      </c>
      <c r="J8" s="18">
        <v>57</v>
      </c>
    </row>
    <row r="9" spans="1:10" x14ac:dyDescent="0.25">
      <c r="A9" s="141"/>
      <c r="B9" s="17" t="s">
        <v>25</v>
      </c>
      <c r="C9" s="22">
        <v>5535</v>
      </c>
      <c r="D9" s="18">
        <v>7</v>
      </c>
      <c r="E9" s="18">
        <v>13</v>
      </c>
      <c r="F9" s="18">
        <v>18</v>
      </c>
      <c r="G9" s="18">
        <v>374</v>
      </c>
      <c r="H9" s="18">
        <v>258</v>
      </c>
      <c r="I9" s="18">
        <v>70</v>
      </c>
      <c r="J9" s="18">
        <v>31</v>
      </c>
    </row>
    <row r="10" spans="1:10" x14ac:dyDescent="0.25">
      <c r="A10" s="141">
        <v>77</v>
      </c>
      <c r="B10" s="17" t="s">
        <v>26</v>
      </c>
      <c r="C10" s="18">
        <v>529</v>
      </c>
      <c r="D10" s="22">
        <v>13410</v>
      </c>
      <c r="E10" s="18">
        <v>15</v>
      </c>
      <c r="F10" s="18">
        <v>1265</v>
      </c>
      <c r="G10" s="18">
        <v>95</v>
      </c>
      <c r="H10" s="18">
        <v>1713</v>
      </c>
      <c r="I10" s="18">
        <v>1477</v>
      </c>
      <c r="J10" s="18">
        <v>63</v>
      </c>
    </row>
    <row r="11" spans="1:10" x14ac:dyDescent="0.25">
      <c r="A11" s="141"/>
      <c r="B11" s="17" t="s">
        <v>25</v>
      </c>
      <c r="C11" s="18">
        <v>287</v>
      </c>
      <c r="D11" s="22">
        <v>2569</v>
      </c>
      <c r="E11" s="18">
        <v>7</v>
      </c>
      <c r="F11" s="18">
        <v>135</v>
      </c>
      <c r="G11" s="18">
        <v>48</v>
      </c>
      <c r="H11" s="18">
        <v>420</v>
      </c>
      <c r="I11" s="18">
        <v>133</v>
      </c>
      <c r="J11" s="18">
        <v>32</v>
      </c>
    </row>
    <row r="12" spans="1:10" x14ac:dyDescent="0.25">
      <c r="A12" s="141">
        <v>78</v>
      </c>
      <c r="B12" s="17" t="s">
        <v>26</v>
      </c>
      <c r="C12" s="18">
        <v>434</v>
      </c>
      <c r="D12" s="18">
        <v>2</v>
      </c>
      <c r="E12" s="22">
        <v>15468</v>
      </c>
      <c r="F12" s="18">
        <v>140</v>
      </c>
      <c r="G12" s="18">
        <v>1729</v>
      </c>
      <c r="H12" s="18">
        <v>34</v>
      </c>
      <c r="I12" s="18">
        <v>38</v>
      </c>
      <c r="J12" s="18">
        <v>801</v>
      </c>
    </row>
    <row r="13" spans="1:10" x14ac:dyDescent="0.25">
      <c r="A13" s="141"/>
      <c r="B13" s="17" t="s">
        <v>25</v>
      </c>
      <c r="C13" s="18">
        <v>213</v>
      </c>
      <c r="D13" s="18">
        <v>4</v>
      </c>
      <c r="E13" s="22">
        <v>2852</v>
      </c>
      <c r="F13" s="18">
        <v>34</v>
      </c>
      <c r="G13" s="18">
        <v>260</v>
      </c>
      <c r="H13" s="18">
        <v>24</v>
      </c>
      <c r="I13" s="18">
        <v>5</v>
      </c>
      <c r="J13" s="18">
        <v>107</v>
      </c>
    </row>
    <row r="14" spans="1:10" x14ac:dyDescent="0.25">
      <c r="A14" s="141">
        <v>91</v>
      </c>
      <c r="B14" s="17" t="s">
        <v>26</v>
      </c>
      <c r="C14" s="18">
        <v>691</v>
      </c>
      <c r="D14" s="18">
        <v>137</v>
      </c>
      <c r="E14" s="18">
        <v>147</v>
      </c>
      <c r="F14" s="22">
        <v>13606</v>
      </c>
      <c r="G14" s="18">
        <v>2138</v>
      </c>
      <c r="H14" s="18">
        <v>64</v>
      </c>
      <c r="I14" s="18">
        <v>1810</v>
      </c>
      <c r="J14" s="18">
        <v>17</v>
      </c>
    </row>
    <row r="15" spans="1:10" x14ac:dyDescent="0.25">
      <c r="A15" s="141"/>
      <c r="B15" s="17" t="s">
        <v>25</v>
      </c>
      <c r="C15" s="18">
        <v>310</v>
      </c>
      <c r="D15" s="18">
        <v>12</v>
      </c>
      <c r="E15" s="18">
        <v>12</v>
      </c>
      <c r="F15" s="22">
        <v>2901</v>
      </c>
      <c r="G15" s="18">
        <v>281</v>
      </c>
      <c r="H15" s="18">
        <v>28</v>
      </c>
      <c r="I15" s="18">
        <v>219</v>
      </c>
      <c r="J15" s="18">
        <v>8</v>
      </c>
    </row>
    <row r="16" spans="1:10" x14ac:dyDescent="0.25">
      <c r="A16" s="141">
        <v>92</v>
      </c>
      <c r="B16" s="17" t="s">
        <v>26</v>
      </c>
      <c r="C16" s="18">
        <v>4977</v>
      </c>
      <c r="D16" s="18">
        <v>5</v>
      </c>
      <c r="E16" s="18">
        <v>216</v>
      </c>
      <c r="F16" s="18">
        <v>71</v>
      </c>
      <c r="G16" s="22">
        <v>17958</v>
      </c>
      <c r="H16" s="18">
        <v>158</v>
      </c>
      <c r="I16" s="18">
        <v>160</v>
      </c>
      <c r="J16" s="18">
        <v>129</v>
      </c>
    </row>
    <row r="17" spans="1:10" x14ac:dyDescent="0.25">
      <c r="A17" s="141"/>
      <c r="B17" s="17" t="s">
        <v>25</v>
      </c>
      <c r="C17" s="18">
        <v>779</v>
      </c>
      <c r="D17" s="18">
        <v>3</v>
      </c>
      <c r="E17" s="18">
        <v>77</v>
      </c>
      <c r="F17" s="18">
        <v>22</v>
      </c>
      <c r="G17" s="22">
        <v>3509</v>
      </c>
      <c r="H17" s="18">
        <v>66</v>
      </c>
      <c r="I17" s="18">
        <v>37</v>
      </c>
      <c r="J17" s="18">
        <v>38</v>
      </c>
    </row>
    <row r="18" spans="1:10" x14ac:dyDescent="0.25">
      <c r="A18" s="141">
        <v>93</v>
      </c>
      <c r="B18" s="17" t="s">
        <v>26</v>
      </c>
      <c r="C18" s="18">
        <v>5069</v>
      </c>
      <c r="D18" s="18">
        <v>124</v>
      </c>
      <c r="E18" s="18">
        <v>35</v>
      </c>
      <c r="F18" s="18">
        <v>39</v>
      </c>
      <c r="G18" s="18">
        <v>599</v>
      </c>
      <c r="H18" s="22">
        <v>20400</v>
      </c>
      <c r="I18" s="18">
        <v>1790</v>
      </c>
      <c r="J18" s="18">
        <v>767</v>
      </c>
    </row>
    <row r="19" spans="1:10" x14ac:dyDescent="0.25">
      <c r="A19" s="141"/>
      <c r="B19" s="17" t="s">
        <v>25</v>
      </c>
      <c r="C19" s="18">
        <v>948</v>
      </c>
      <c r="D19" s="18">
        <v>50</v>
      </c>
      <c r="E19" s="18">
        <v>5</v>
      </c>
      <c r="F19" s="18">
        <v>15</v>
      </c>
      <c r="G19" s="18">
        <v>177</v>
      </c>
      <c r="H19" s="22">
        <v>4907</v>
      </c>
      <c r="I19" s="18">
        <v>119</v>
      </c>
      <c r="J19" s="18">
        <v>97</v>
      </c>
    </row>
    <row r="20" spans="1:10" x14ac:dyDescent="0.25">
      <c r="A20" s="141">
        <v>94</v>
      </c>
      <c r="B20" s="17" t="s">
        <v>26</v>
      </c>
      <c r="C20" s="18">
        <v>4188</v>
      </c>
      <c r="D20" s="18">
        <v>73</v>
      </c>
      <c r="E20" s="18">
        <v>23</v>
      </c>
      <c r="F20" s="18">
        <v>388</v>
      </c>
      <c r="G20" s="18">
        <v>1102</v>
      </c>
      <c r="H20" s="18">
        <v>447</v>
      </c>
      <c r="I20" s="22">
        <v>14272</v>
      </c>
      <c r="J20" s="18">
        <v>25</v>
      </c>
    </row>
    <row r="21" spans="1:10" x14ac:dyDescent="0.25">
      <c r="A21" s="141"/>
      <c r="B21" s="17" t="s">
        <v>25</v>
      </c>
      <c r="C21" s="18">
        <v>851</v>
      </c>
      <c r="D21" s="18">
        <v>22</v>
      </c>
      <c r="E21" s="18">
        <v>11</v>
      </c>
      <c r="F21" s="18">
        <v>146</v>
      </c>
      <c r="G21" s="18">
        <v>306</v>
      </c>
      <c r="H21" s="18">
        <v>163</v>
      </c>
      <c r="I21" s="22">
        <v>2279</v>
      </c>
      <c r="J21" s="18">
        <v>9</v>
      </c>
    </row>
    <row r="22" spans="1:10" x14ac:dyDescent="0.25">
      <c r="A22" s="141">
        <v>95</v>
      </c>
      <c r="B22" s="17" t="s">
        <v>26</v>
      </c>
      <c r="C22" s="18">
        <v>605</v>
      </c>
      <c r="D22" s="18">
        <v>15</v>
      </c>
      <c r="E22" s="18">
        <v>284</v>
      </c>
      <c r="F22" s="18">
        <v>17</v>
      </c>
      <c r="G22" s="18">
        <v>784</v>
      </c>
      <c r="H22" s="18">
        <v>1054</v>
      </c>
      <c r="I22" s="18">
        <v>60</v>
      </c>
      <c r="J22" s="22">
        <v>16004</v>
      </c>
    </row>
    <row r="23" spans="1:10" x14ac:dyDescent="0.25">
      <c r="A23" s="141"/>
      <c r="B23" s="17" t="s">
        <v>25</v>
      </c>
      <c r="C23" s="14">
        <v>221</v>
      </c>
      <c r="D23" s="14">
        <v>2</v>
      </c>
      <c r="E23" s="14">
        <v>90</v>
      </c>
      <c r="F23" s="14">
        <v>10</v>
      </c>
      <c r="G23" s="14">
        <v>242</v>
      </c>
      <c r="H23" s="14">
        <v>308</v>
      </c>
      <c r="I23" s="14">
        <v>11</v>
      </c>
      <c r="J23" s="23">
        <v>2812</v>
      </c>
    </row>
    <row r="24" spans="1:10" x14ac:dyDescent="0.25">
      <c r="A24" s="142" t="s">
        <v>24</v>
      </c>
      <c r="B24" s="17" t="s">
        <v>26</v>
      </c>
      <c r="C24" s="14">
        <v>660</v>
      </c>
      <c r="D24" s="14">
        <v>696</v>
      </c>
      <c r="E24" s="14">
        <v>765</v>
      </c>
      <c r="F24" s="14">
        <v>289</v>
      </c>
      <c r="G24" s="14">
        <v>258</v>
      </c>
      <c r="H24" s="14">
        <v>204</v>
      </c>
      <c r="I24" s="14">
        <v>149</v>
      </c>
      <c r="J24" s="131">
        <v>1164</v>
      </c>
    </row>
    <row r="25" spans="1:10" x14ac:dyDescent="0.25">
      <c r="A25" s="143"/>
      <c r="B25" s="17" t="s">
        <v>25</v>
      </c>
      <c r="C25" s="14">
        <v>269</v>
      </c>
      <c r="D25" s="14">
        <v>107</v>
      </c>
      <c r="E25" s="14">
        <v>134</v>
      </c>
      <c r="F25" s="14">
        <v>84</v>
      </c>
      <c r="G25" s="14">
        <v>68</v>
      </c>
      <c r="H25" s="14">
        <v>119</v>
      </c>
      <c r="I25" s="14">
        <v>26</v>
      </c>
      <c r="J25" s="131">
        <v>226</v>
      </c>
    </row>
    <row r="26" spans="1:10" x14ac:dyDescent="0.25">
      <c r="A26" s="142" t="s">
        <v>17</v>
      </c>
      <c r="B26" s="17" t="s">
        <v>26</v>
      </c>
      <c r="C26" s="132">
        <f>C8+C10+C12+C14+C16+C18+C20+C22+C24</f>
        <v>42050</v>
      </c>
      <c r="D26" s="132">
        <f t="shared" ref="D26:J26" si="0">D8+D10+D12+D14+D16+D18+D20+D22+D24</f>
        <v>14482</v>
      </c>
      <c r="E26" s="132">
        <f t="shared" si="0"/>
        <v>16991</v>
      </c>
      <c r="F26" s="132">
        <f t="shared" si="0"/>
        <v>15857</v>
      </c>
      <c r="G26" s="132">
        <f t="shared" si="0"/>
        <v>26521</v>
      </c>
      <c r="H26" s="132">
        <f t="shared" si="0"/>
        <v>24776</v>
      </c>
      <c r="I26" s="132">
        <f t="shared" si="0"/>
        <v>19975</v>
      </c>
      <c r="J26" s="132">
        <f t="shared" si="0"/>
        <v>19027</v>
      </c>
    </row>
    <row r="27" spans="1:10" x14ac:dyDescent="0.25">
      <c r="A27" s="143"/>
      <c r="B27" s="17" t="s">
        <v>25</v>
      </c>
      <c r="C27" s="132">
        <f>C9+C11+C13+C15+C17+C19+C21+C23+C25</f>
        <v>9413</v>
      </c>
      <c r="D27" s="132">
        <f t="shared" ref="D27:J27" si="1">D9+D11+D13+D15+D17+D19+D21+D23+D25</f>
        <v>2776</v>
      </c>
      <c r="E27" s="132">
        <f t="shared" si="1"/>
        <v>3201</v>
      </c>
      <c r="F27" s="132">
        <f t="shared" si="1"/>
        <v>3365</v>
      </c>
      <c r="G27" s="132">
        <f t="shared" si="1"/>
        <v>5265</v>
      </c>
      <c r="H27" s="132">
        <f t="shared" si="1"/>
        <v>6293</v>
      </c>
      <c r="I27" s="132">
        <f t="shared" si="1"/>
        <v>2899</v>
      </c>
      <c r="J27" s="132">
        <f t="shared" si="1"/>
        <v>3360</v>
      </c>
    </row>
    <row r="28" spans="1:10" x14ac:dyDescent="0.25">
      <c r="A28" s="38"/>
      <c r="B28" s="100"/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s="38"/>
      <c r="B29" s="100"/>
      <c r="C29" s="38"/>
      <c r="D29" s="38"/>
      <c r="E29" s="38"/>
      <c r="F29" s="38"/>
      <c r="G29" s="38"/>
      <c r="H29" s="38"/>
      <c r="I29" s="38"/>
      <c r="J29" s="38"/>
    </row>
    <row r="30" spans="1:10" x14ac:dyDescent="0.25">
      <c r="A30" s="7" t="s">
        <v>28</v>
      </c>
    </row>
    <row r="31" spans="1:10" x14ac:dyDescent="0.25">
      <c r="A31" s="17"/>
      <c r="B31" s="17"/>
      <c r="C31" s="141" t="s">
        <v>22</v>
      </c>
      <c r="D31" s="141"/>
      <c r="E31" s="141"/>
      <c r="F31" s="141"/>
      <c r="G31" s="141"/>
      <c r="H31" s="141"/>
      <c r="I31" s="141"/>
      <c r="J31" s="141"/>
    </row>
    <row r="32" spans="1:10" x14ac:dyDescent="0.25">
      <c r="A32" s="17" t="s">
        <v>23</v>
      </c>
      <c r="B32" s="17"/>
      <c r="C32" s="114">
        <v>75</v>
      </c>
      <c r="D32" s="114">
        <v>77</v>
      </c>
      <c r="E32" s="114">
        <v>78</v>
      </c>
      <c r="F32" s="114">
        <v>91</v>
      </c>
      <c r="G32" s="114">
        <v>92</v>
      </c>
      <c r="H32" s="114">
        <v>93</v>
      </c>
      <c r="I32" s="114">
        <v>94</v>
      </c>
      <c r="J32" s="114">
        <v>95</v>
      </c>
    </row>
    <row r="33" spans="1:10" x14ac:dyDescent="0.25">
      <c r="A33" s="141">
        <v>75</v>
      </c>
      <c r="B33" s="17" t="s">
        <v>26</v>
      </c>
      <c r="C33" s="24">
        <f>C8/$C$26</f>
        <v>0.59208085612366235</v>
      </c>
      <c r="D33" s="103">
        <f>D8/$D$26</f>
        <v>1.3810247203424942E-3</v>
      </c>
      <c r="E33" s="103">
        <f>E8/$E$26</f>
        <v>2.2364781354834913E-3</v>
      </c>
      <c r="F33" s="103">
        <f>F8/$F$26</f>
        <v>2.6486725105631581E-3</v>
      </c>
      <c r="G33" s="103">
        <f>G8/$G$26</f>
        <v>7.0057690132347944E-2</v>
      </c>
      <c r="H33" s="103">
        <f>H8/$H$26</f>
        <v>2.8333871488537294E-2</v>
      </c>
      <c r="I33" s="103">
        <f>I8/$I$26</f>
        <v>1.0963704630788485E-2</v>
      </c>
      <c r="J33" s="103">
        <f>J8/$J$26</f>
        <v>2.995742891680244E-3</v>
      </c>
    </row>
    <row r="34" spans="1:10" x14ac:dyDescent="0.25">
      <c r="A34" s="141"/>
      <c r="B34" s="17" t="s">
        <v>25</v>
      </c>
      <c r="C34" s="24">
        <f>C9/$C$27</f>
        <v>0.58801657282481679</v>
      </c>
      <c r="D34" s="103">
        <f>D9/$D$27</f>
        <v>2.5216138328530259E-3</v>
      </c>
      <c r="E34" s="103">
        <f>E9/$E$27</f>
        <v>4.0612308653545769E-3</v>
      </c>
      <c r="F34" s="103">
        <f>F9/$F$27</f>
        <v>5.349182763744428E-3</v>
      </c>
      <c r="G34" s="103">
        <f>G9/$G$27</f>
        <v>7.1035137701804363E-2</v>
      </c>
      <c r="H34" s="103">
        <f>H9/$H$27</f>
        <v>4.0997934212617194E-2</v>
      </c>
      <c r="I34" s="103">
        <f>I9/$I$27</f>
        <v>2.4146257330113833E-2</v>
      </c>
      <c r="J34" s="103">
        <f>J9/$J$27</f>
        <v>9.2261904761904764E-3</v>
      </c>
    </row>
    <row r="35" spans="1:10" x14ac:dyDescent="0.25">
      <c r="A35" s="141">
        <v>77</v>
      </c>
      <c r="B35" s="17" t="s">
        <v>26</v>
      </c>
      <c r="C35" s="103">
        <f t="shared" ref="C35:C51" si="2">C10/$C$26</f>
        <v>1.258026159334126E-2</v>
      </c>
      <c r="D35" s="24">
        <f t="shared" ref="D35:D51" si="3">D10/$D$26</f>
        <v>0.92597707498964232</v>
      </c>
      <c r="E35" s="103">
        <f t="shared" ref="E35:E51" si="4">E10/$E$26</f>
        <v>8.8282031663822018E-4</v>
      </c>
      <c r="F35" s="103">
        <f t="shared" ref="F35:F51" si="5">F10/$F$26</f>
        <v>7.9775493472914169E-2</v>
      </c>
      <c r="G35" s="103">
        <f t="shared" ref="G35:G51" si="6">G10/$G$26</f>
        <v>3.582067041212624E-3</v>
      </c>
      <c r="H35" s="103">
        <f t="shared" ref="H35:H51" si="7">H10/$H$26</f>
        <v>6.913948982886664E-2</v>
      </c>
      <c r="I35" s="103">
        <f t="shared" ref="I35:I51" si="8">I10/$I$26</f>
        <v>7.3942428035043806E-2</v>
      </c>
      <c r="J35" s="103">
        <f t="shared" ref="J35:J51" si="9">J10/$J$26</f>
        <v>3.3110842486992168E-3</v>
      </c>
    </row>
    <row r="36" spans="1:10" x14ac:dyDescent="0.25">
      <c r="A36" s="141"/>
      <c r="B36" s="17" t="s">
        <v>25</v>
      </c>
      <c r="C36" s="103">
        <f>C11/$C$27</f>
        <v>3.0489748220546054E-2</v>
      </c>
      <c r="D36" s="24">
        <f>D11/$D$27</f>
        <v>0.92543227665706052</v>
      </c>
      <c r="E36" s="103">
        <f>E11/$E$27</f>
        <v>2.1868166198063107E-3</v>
      </c>
      <c r="F36" s="103">
        <f>F11/$F$27</f>
        <v>4.0118870728083213E-2</v>
      </c>
      <c r="G36" s="103">
        <f>G11/$G$27</f>
        <v>9.1168091168091162E-3</v>
      </c>
      <c r="H36" s="103">
        <f>H11/$H$27</f>
        <v>6.6740823136818686E-2</v>
      </c>
      <c r="I36" s="103">
        <f>I11/$I$27</f>
        <v>4.5877888927216282E-2</v>
      </c>
      <c r="J36" s="103">
        <f>J11/$J$27</f>
        <v>9.5238095238095247E-3</v>
      </c>
    </row>
    <row r="37" spans="1:10" x14ac:dyDescent="0.25">
      <c r="A37" s="141">
        <v>78</v>
      </c>
      <c r="B37" s="17" t="s">
        <v>26</v>
      </c>
      <c r="C37" s="103">
        <f t="shared" si="2"/>
        <v>1.0321046373365042E-2</v>
      </c>
      <c r="D37" s="103">
        <f t="shared" si="3"/>
        <v>1.3810247203424942E-4</v>
      </c>
      <c r="E37" s="24">
        <f t="shared" si="4"/>
        <v>0.91036431051733269</v>
      </c>
      <c r="F37" s="103">
        <f t="shared" si="5"/>
        <v>8.8289083685438603E-3</v>
      </c>
      <c r="G37" s="103">
        <f t="shared" si="6"/>
        <v>6.5193620150069756E-2</v>
      </c>
      <c r="H37" s="103">
        <f t="shared" si="7"/>
        <v>1.3722957701000969E-3</v>
      </c>
      <c r="I37" s="103">
        <f t="shared" si="8"/>
        <v>1.902377972465582E-3</v>
      </c>
      <c r="J37" s="103">
        <f t="shared" si="9"/>
        <v>4.2098071162032902E-2</v>
      </c>
    </row>
    <row r="38" spans="1:10" x14ac:dyDescent="0.25">
      <c r="A38" s="141"/>
      <c r="B38" s="17" t="s">
        <v>25</v>
      </c>
      <c r="C38" s="103">
        <f>C13/$C$27</f>
        <v>2.2628280038244981E-2</v>
      </c>
      <c r="D38" s="103">
        <f>D13/$D$27</f>
        <v>1.440922190201729E-3</v>
      </c>
      <c r="E38" s="24">
        <f>E13/$E$27</f>
        <v>0.89097157138394256</v>
      </c>
      <c r="F38" s="103">
        <f>F13/$F$27</f>
        <v>1.0104011887072809E-2</v>
      </c>
      <c r="G38" s="103">
        <f>G13/$G$27</f>
        <v>4.9382716049382713E-2</v>
      </c>
      <c r="H38" s="103">
        <f>H13/$H$27</f>
        <v>3.8137613221039248E-3</v>
      </c>
      <c r="I38" s="103">
        <f>I13/$I$27</f>
        <v>1.7247326664367024E-3</v>
      </c>
      <c r="J38" s="103">
        <f>J13/$J$27</f>
        <v>3.1845238095238093E-2</v>
      </c>
    </row>
    <row r="39" spans="1:10" x14ac:dyDescent="0.25">
      <c r="A39" s="141">
        <v>91</v>
      </c>
      <c r="B39" s="17" t="s">
        <v>26</v>
      </c>
      <c r="C39" s="103">
        <f t="shared" si="2"/>
        <v>1.643281807372176E-2</v>
      </c>
      <c r="D39" s="103">
        <f t="shared" si="3"/>
        <v>9.4600193343460856E-3</v>
      </c>
      <c r="E39" s="103">
        <f t="shared" si="4"/>
        <v>8.6516391030545588E-3</v>
      </c>
      <c r="F39" s="24">
        <f t="shared" si="5"/>
        <v>0.85804376616005551</v>
      </c>
      <c r="G39" s="103">
        <f t="shared" si="6"/>
        <v>8.0615361411711481E-2</v>
      </c>
      <c r="H39" s="103">
        <f t="shared" si="7"/>
        <v>2.5831449790119469E-3</v>
      </c>
      <c r="I39" s="103">
        <f t="shared" si="8"/>
        <v>9.0613266583229032E-2</v>
      </c>
      <c r="J39" s="103">
        <f t="shared" si="9"/>
        <v>8.9346717822042356E-4</v>
      </c>
    </row>
    <row r="40" spans="1:10" x14ac:dyDescent="0.25">
      <c r="A40" s="141"/>
      <c r="B40" s="17" t="s">
        <v>25</v>
      </c>
      <c r="C40" s="103">
        <f>C15/$C$27</f>
        <v>3.2933177520450441E-2</v>
      </c>
      <c r="D40" s="103">
        <f>D15/$D$27</f>
        <v>4.3227665706051877E-3</v>
      </c>
      <c r="E40" s="103">
        <f>E15/$E$27</f>
        <v>3.7488284910965324E-3</v>
      </c>
      <c r="F40" s="24">
        <f>F15/$F$27</f>
        <v>0.86210995542347701</v>
      </c>
      <c r="G40" s="103">
        <f>G15/$G$27</f>
        <v>5.3371320037986704E-2</v>
      </c>
      <c r="H40" s="103">
        <f>H15/$H$27</f>
        <v>4.4493882091212458E-3</v>
      </c>
      <c r="I40" s="103">
        <f>I15/$I$27</f>
        <v>7.5543290789927567E-2</v>
      </c>
      <c r="J40" s="103">
        <f>J15/$J$27</f>
        <v>2.3809523809523812E-3</v>
      </c>
    </row>
    <row r="41" spans="1:10" x14ac:dyDescent="0.25">
      <c r="A41" s="141">
        <v>92</v>
      </c>
      <c r="B41" s="17" t="s">
        <v>26</v>
      </c>
      <c r="C41" s="103">
        <f t="shared" si="2"/>
        <v>0.118359096313912</v>
      </c>
      <c r="D41" s="103">
        <f t="shared" si="3"/>
        <v>3.4525618008562355E-4</v>
      </c>
      <c r="E41" s="103">
        <f t="shared" si="4"/>
        <v>1.2712612559590372E-2</v>
      </c>
      <c r="F41" s="103">
        <f t="shared" si="5"/>
        <v>4.4775178154758148E-3</v>
      </c>
      <c r="G41" s="24">
        <f t="shared" si="6"/>
        <v>0.67712378869575052</v>
      </c>
      <c r="H41" s="103">
        <f t="shared" si="7"/>
        <v>6.3771391669357443E-3</v>
      </c>
      <c r="I41" s="103">
        <f t="shared" si="8"/>
        <v>8.0100125156445552E-3</v>
      </c>
      <c r="J41" s="103">
        <f t="shared" si="9"/>
        <v>6.7798391759079204E-3</v>
      </c>
    </row>
    <row r="42" spans="1:10" x14ac:dyDescent="0.25">
      <c r="A42" s="141"/>
      <c r="B42" s="17" t="s">
        <v>25</v>
      </c>
      <c r="C42" s="103">
        <f>C17/$C$27</f>
        <v>8.2757888027196427E-2</v>
      </c>
      <c r="D42" s="103">
        <f>D17/$D$27</f>
        <v>1.0806916426512969E-3</v>
      </c>
      <c r="E42" s="103">
        <f>E17/$E$27</f>
        <v>2.4054982817869417E-2</v>
      </c>
      <c r="F42" s="103">
        <f>F17/$F$27</f>
        <v>6.5378900445765232E-3</v>
      </c>
      <c r="G42" s="24">
        <f>G17/$G$27</f>
        <v>0.66647673314339984</v>
      </c>
      <c r="H42" s="103">
        <f>H17/$H$27</f>
        <v>1.0487843635785794E-2</v>
      </c>
      <c r="I42" s="103">
        <f>I17/$I$27</f>
        <v>1.2763021731631597E-2</v>
      </c>
      <c r="J42" s="103">
        <f>J17/$J$27</f>
        <v>1.1309523809523809E-2</v>
      </c>
    </row>
    <row r="43" spans="1:10" x14ac:dyDescent="0.25">
      <c r="A43" s="141">
        <v>93</v>
      </c>
      <c r="B43" s="17" t="s">
        <v>26</v>
      </c>
      <c r="C43" s="103">
        <f t="shared" si="2"/>
        <v>0.12054696789536266</v>
      </c>
      <c r="D43" s="103">
        <f t="shared" si="3"/>
        <v>8.5623532661234635E-3</v>
      </c>
      <c r="E43" s="103">
        <f t="shared" si="4"/>
        <v>2.0599140721558472E-3</v>
      </c>
      <c r="F43" s="103">
        <f t="shared" si="5"/>
        <v>2.4594816169515041E-3</v>
      </c>
      <c r="G43" s="103">
        <f t="shared" si="6"/>
        <v>2.2585875344066964E-2</v>
      </c>
      <c r="H43" s="24">
        <f t="shared" si="7"/>
        <v>0.82337746206005813</v>
      </c>
      <c r="I43" s="103">
        <f t="shared" si="8"/>
        <v>8.9612015018773472E-2</v>
      </c>
      <c r="J43" s="103">
        <f t="shared" si="9"/>
        <v>4.0311136805592056E-2</v>
      </c>
    </row>
    <row r="44" spans="1:10" x14ac:dyDescent="0.25">
      <c r="A44" s="141"/>
      <c r="B44" s="17" t="s">
        <v>25</v>
      </c>
      <c r="C44" s="103">
        <f>C19/$C$27</f>
        <v>0.10071178157866779</v>
      </c>
      <c r="D44" s="103">
        <f>D19/$D$27</f>
        <v>1.8011527377521614E-2</v>
      </c>
      <c r="E44" s="103">
        <f>E19/$E$27</f>
        <v>1.5620118712902219E-3</v>
      </c>
      <c r="F44" s="103">
        <f>F19/$F$27</f>
        <v>4.4576523031203564E-3</v>
      </c>
      <c r="G44" s="103">
        <f>G19/$G$27</f>
        <v>3.3618233618233621E-2</v>
      </c>
      <c r="H44" s="24">
        <f>H19/$H$27</f>
        <v>0.77975528364849833</v>
      </c>
      <c r="I44" s="103">
        <f>I19/$I$27</f>
        <v>4.1048637461193513E-2</v>
      </c>
      <c r="J44" s="103">
        <f>J19/$J$27</f>
        <v>2.8869047619047621E-2</v>
      </c>
    </row>
    <row r="45" spans="1:10" x14ac:dyDescent="0.25">
      <c r="A45" s="141">
        <v>94</v>
      </c>
      <c r="B45" s="17" t="s">
        <v>26</v>
      </c>
      <c r="C45" s="103">
        <f t="shared" si="2"/>
        <v>9.9595719381688472E-2</v>
      </c>
      <c r="D45" s="103">
        <f t="shared" si="3"/>
        <v>5.0407402292501034E-3</v>
      </c>
      <c r="E45" s="103">
        <f t="shared" si="4"/>
        <v>1.353657818845271E-3</v>
      </c>
      <c r="F45" s="103">
        <f t="shared" si="5"/>
        <v>2.446868890710727E-2</v>
      </c>
      <c r="G45" s="103">
        <f t="shared" si="6"/>
        <v>4.155197767806644E-2</v>
      </c>
      <c r="H45" s="103">
        <f t="shared" si="7"/>
        <v>1.8041653212786567E-2</v>
      </c>
      <c r="I45" s="24">
        <f t="shared" si="8"/>
        <v>0.7144931163954944</v>
      </c>
      <c r="J45" s="103">
        <f t="shared" si="9"/>
        <v>1.3139223209123877E-3</v>
      </c>
    </row>
    <row r="46" spans="1:10" x14ac:dyDescent="0.25">
      <c r="A46" s="141"/>
      <c r="B46" s="17" t="s">
        <v>25</v>
      </c>
      <c r="C46" s="103">
        <f>C21/$C$27</f>
        <v>9.0406884096462345E-2</v>
      </c>
      <c r="D46" s="103">
        <f>D21/$D$27</f>
        <v>7.9250720461095103E-3</v>
      </c>
      <c r="E46" s="103">
        <f>E21/$E$27</f>
        <v>3.4364261168384879E-3</v>
      </c>
      <c r="F46" s="103">
        <f>F21/$F$27</f>
        <v>4.338781575037147E-2</v>
      </c>
      <c r="G46" s="103">
        <f>G21/$G$27</f>
        <v>5.8119658119658121E-2</v>
      </c>
      <c r="H46" s="103">
        <f>H21/$H$27</f>
        <v>2.5901795645955825E-2</v>
      </c>
      <c r="I46" s="24">
        <f>I21/$I$27</f>
        <v>0.78613314936184886</v>
      </c>
      <c r="J46" s="103">
        <f>J21/$J$27</f>
        <v>2.6785714285714286E-3</v>
      </c>
    </row>
    <row r="47" spans="1:10" x14ac:dyDescent="0.25">
      <c r="A47" s="141">
        <v>95</v>
      </c>
      <c r="B47" s="17" t="s">
        <v>26</v>
      </c>
      <c r="C47" s="103">
        <f t="shared" si="2"/>
        <v>1.4387633769322235E-2</v>
      </c>
      <c r="D47" s="103">
        <f t="shared" si="3"/>
        <v>1.0357685402568706E-3</v>
      </c>
      <c r="E47" s="103">
        <f t="shared" si="4"/>
        <v>1.6714731328350302E-2</v>
      </c>
      <c r="F47" s="103">
        <f t="shared" si="5"/>
        <v>1.0720817304660402E-3</v>
      </c>
      <c r="G47" s="103">
        <f t="shared" si="6"/>
        <v>2.9561479582217866E-2</v>
      </c>
      <c r="H47" s="103">
        <f t="shared" si="7"/>
        <v>4.2541168873103004E-2</v>
      </c>
      <c r="I47" s="103">
        <f t="shared" si="8"/>
        <v>3.0037546933667082E-3</v>
      </c>
      <c r="J47" s="24">
        <f t="shared" si="9"/>
        <v>0.84112051295527412</v>
      </c>
    </row>
    <row r="48" spans="1:10" x14ac:dyDescent="0.25">
      <c r="A48" s="141"/>
      <c r="B48" s="17" t="s">
        <v>25</v>
      </c>
      <c r="C48" s="103">
        <f>C23/$C$27</f>
        <v>2.3478168490385636E-2</v>
      </c>
      <c r="D48" s="103">
        <f>D23/$D$27</f>
        <v>7.2046109510086451E-4</v>
      </c>
      <c r="E48" s="103">
        <f>E23/$E$27</f>
        <v>2.8116213683223992E-2</v>
      </c>
      <c r="F48" s="103">
        <f>F23/$F$27</f>
        <v>2.9717682020802376E-3</v>
      </c>
      <c r="G48" s="103">
        <f>G23/$G$27</f>
        <v>4.59639126305793E-2</v>
      </c>
      <c r="H48" s="103">
        <f>H23/$H$27</f>
        <v>4.8943270300333706E-2</v>
      </c>
      <c r="I48" s="103">
        <f>I23/$I$27</f>
        <v>3.7944118661607453E-3</v>
      </c>
      <c r="J48" s="24">
        <f>J23/$J$27</f>
        <v>0.83690476190476193</v>
      </c>
    </row>
    <row r="49" spans="1:10" x14ac:dyDescent="0.25">
      <c r="A49" s="142" t="s">
        <v>24</v>
      </c>
      <c r="B49" s="17" t="s">
        <v>26</v>
      </c>
      <c r="C49" s="103">
        <f t="shared" si="2"/>
        <v>1.5695600475624256E-2</v>
      </c>
      <c r="D49" s="103">
        <f t="shared" si="3"/>
        <v>4.8059660267918795E-2</v>
      </c>
      <c r="E49" s="103">
        <f t="shared" si="4"/>
        <v>4.5023836148549233E-2</v>
      </c>
      <c r="F49" s="103">
        <f t="shared" si="5"/>
        <v>1.8225389417922684E-2</v>
      </c>
      <c r="G49" s="103">
        <f t="shared" si="6"/>
        <v>9.7281399645563899E-3</v>
      </c>
      <c r="H49" s="103">
        <f t="shared" si="7"/>
        <v>8.2337746206005806E-3</v>
      </c>
      <c r="I49" s="103">
        <f t="shared" si="8"/>
        <v>7.4593241551939929E-3</v>
      </c>
      <c r="J49" s="103">
        <f t="shared" si="9"/>
        <v>6.1176223261680769E-2</v>
      </c>
    </row>
    <row r="50" spans="1:10" x14ac:dyDescent="0.25">
      <c r="A50" s="143"/>
      <c r="B50" s="17" t="s">
        <v>25</v>
      </c>
      <c r="C50" s="103">
        <f>C25/$C$27</f>
        <v>2.8577499203229575E-2</v>
      </c>
      <c r="D50" s="103">
        <f>D25/$D$27</f>
        <v>3.8544668587896257E-2</v>
      </c>
      <c r="E50" s="103">
        <f>E25/$E$27</f>
        <v>4.1861918150577944E-2</v>
      </c>
      <c r="F50" s="103">
        <f>F25/$F$27</f>
        <v>2.4962852897473999E-2</v>
      </c>
      <c r="G50" s="103">
        <f>G25/$G$27</f>
        <v>1.2915479582146248E-2</v>
      </c>
      <c r="H50" s="103">
        <f>H25/$H$27</f>
        <v>1.8909899888765295E-2</v>
      </c>
      <c r="I50" s="103">
        <f>I25/$I$27</f>
        <v>8.9686098654708519E-3</v>
      </c>
      <c r="J50" s="103">
        <f>J25/$J$27</f>
        <v>6.7261904761904759E-2</v>
      </c>
    </row>
    <row r="51" spans="1:10" x14ac:dyDescent="0.25">
      <c r="A51" s="142" t="s">
        <v>17</v>
      </c>
      <c r="B51" s="17" t="s">
        <v>26</v>
      </c>
      <c r="C51" s="103">
        <f t="shared" si="2"/>
        <v>1</v>
      </c>
      <c r="D51" s="103">
        <f t="shared" si="3"/>
        <v>1</v>
      </c>
      <c r="E51" s="103">
        <f t="shared" si="4"/>
        <v>1</v>
      </c>
      <c r="F51" s="103">
        <f t="shared" si="5"/>
        <v>1</v>
      </c>
      <c r="G51" s="103">
        <f t="shared" si="6"/>
        <v>1</v>
      </c>
      <c r="H51" s="103">
        <f t="shared" si="7"/>
        <v>1</v>
      </c>
      <c r="I51" s="103">
        <f t="shared" si="8"/>
        <v>1</v>
      </c>
      <c r="J51" s="103">
        <f t="shared" si="9"/>
        <v>1</v>
      </c>
    </row>
    <row r="52" spans="1:10" x14ac:dyDescent="0.25">
      <c r="A52" s="143"/>
      <c r="B52" s="17" t="s">
        <v>25</v>
      </c>
      <c r="C52" s="103">
        <f>C27/$C$27</f>
        <v>1</v>
      </c>
      <c r="D52" s="103">
        <f>D27/$D$27</f>
        <v>1</v>
      </c>
      <c r="E52" s="103">
        <f>E27/$E$27</f>
        <v>1</v>
      </c>
      <c r="F52" s="103">
        <f>F27/$F$27</f>
        <v>1</v>
      </c>
      <c r="G52" s="103">
        <f>G27/$G$27</f>
        <v>1</v>
      </c>
      <c r="H52" s="103">
        <f>H27/$H$27</f>
        <v>1</v>
      </c>
      <c r="I52" s="103">
        <f>I27/$I$27</f>
        <v>1</v>
      </c>
      <c r="J52" s="103">
        <f>J27/$J$27</f>
        <v>1</v>
      </c>
    </row>
    <row r="53" spans="1:10" x14ac:dyDescent="0.25">
      <c r="A53" s="99"/>
      <c r="B53" s="100"/>
      <c r="C53" s="101"/>
      <c r="D53" s="101"/>
      <c r="E53" s="101"/>
      <c r="F53" s="101"/>
      <c r="G53" s="101"/>
      <c r="H53" s="101"/>
      <c r="I53" s="101"/>
      <c r="J53" s="102"/>
    </row>
    <row r="54" spans="1:10" x14ac:dyDescent="0.25">
      <c r="A54" s="99"/>
      <c r="B54" s="100"/>
      <c r="C54" s="101"/>
      <c r="D54" s="101"/>
      <c r="E54" s="101"/>
      <c r="F54" s="101"/>
      <c r="G54" s="101"/>
      <c r="H54" s="101"/>
      <c r="I54" s="101"/>
      <c r="J54" s="102"/>
    </row>
    <row r="55" spans="1:10" x14ac:dyDescent="0.25">
      <c r="A55" s="27">
        <v>2014</v>
      </c>
      <c r="B55" s="11"/>
    </row>
    <row r="56" spans="1:10" x14ac:dyDescent="0.25">
      <c r="A56" s="11"/>
      <c r="B56" s="11"/>
    </row>
    <row r="57" spans="1:10" x14ac:dyDescent="0.25">
      <c r="A57" s="7" t="s">
        <v>27</v>
      </c>
    </row>
    <row r="58" spans="1:10" x14ac:dyDescent="0.25">
      <c r="A58" s="17"/>
      <c r="B58" s="17"/>
      <c r="C58" s="141" t="s">
        <v>22</v>
      </c>
      <c r="D58" s="141"/>
      <c r="E58" s="141"/>
      <c r="F58" s="141"/>
      <c r="G58" s="141"/>
      <c r="H58" s="141"/>
      <c r="I58" s="141"/>
      <c r="J58" s="141"/>
    </row>
    <row r="59" spans="1:10" x14ac:dyDescent="0.25">
      <c r="A59" s="17" t="s">
        <v>23</v>
      </c>
      <c r="B59" s="17"/>
      <c r="C59" s="114">
        <v>75</v>
      </c>
      <c r="D59" s="114">
        <v>77</v>
      </c>
      <c r="E59" s="114">
        <v>78</v>
      </c>
      <c r="F59" s="114">
        <v>91</v>
      </c>
      <c r="G59" s="114">
        <v>92</v>
      </c>
      <c r="H59" s="114">
        <v>93</v>
      </c>
      <c r="I59" s="114">
        <v>94</v>
      </c>
      <c r="J59" s="114">
        <v>95</v>
      </c>
    </row>
    <row r="60" spans="1:10" x14ac:dyDescent="0.25">
      <c r="A60" s="141">
        <v>75</v>
      </c>
      <c r="B60" s="17" t="s">
        <v>26</v>
      </c>
      <c r="C60" s="22">
        <v>25647</v>
      </c>
      <c r="D60" s="18">
        <v>15</v>
      </c>
      <c r="E60" s="18">
        <v>47</v>
      </c>
      <c r="F60" s="18">
        <v>52</v>
      </c>
      <c r="G60" s="18">
        <v>2124</v>
      </c>
      <c r="H60" s="18">
        <v>809</v>
      </c>
      <c r="I60" s="18">
        <v>301</v>
      </c>
      <c r="J60" s="18">
        <v>74</v>
      </c>
    </row>
    <row r="61" spans="1:10" x14ac:dyDescent="0.25">
      <c r="A61" s="141"/>
      <c r="B61" s="17" t="s">
        <v>25</v>
      </c>
      <c r="C61" s="22">
        <v>5751</v>
      </c>
      <c r="D61" s="18">
        <v>17</v>
      </c>
      <c r="E61" s="18">
        <v>24</v>
      </c>
      <c r="F61" s="18">
        <v>27</v>
      </c>
      <c r="G61" s="18">
        <v>424</v>
      </c>
      <c r="H61" s="18">
        <v>298</v>
      </c>
      <c r="I61" s="18">
        <v>88</v>
      </c>
      <c r="J61" s="18">
        <v>35</v>
      </c>
    </row>
    <row r="62" spans="1:10" x14ac:dyDescent="0.25">
      <c r="A62" s="141">
        <v>77</v>
      </c>
      <c r="B62" s="17" t="s">
        <v>26</v>
      </c>
      <c r="C62" s="18">
        <v>535</v>
      </c>
      <c r="D62" s="22">
        <v>13911</v>
      </c>
      <c r="E62" s="18">
        <v>12</v>
      </c>
      <c r="F62" s="18">
        <v>1165</v>
      </c>
      <c r="G62" s="18">
        <v>94</v>
      </c>
      <c r="H62" s="18">
        <v>1685</v>
      </c>
      <c r="I62" s="18">
        <v>1578</v>
      </c>
      <c r="J62" s="18">
        <v>64</v>
      </c>
    </row>
    <row r="63" spans="1:10" x14ac:dyDescent="0.25">
      <c r="A63" s="141"/>
      <c r="B63" s="17" t="s">
        <v>25</v>
      </c>
      <c r="C63" s="18">
        <v>283</v>
      </c>
      <c r="D63" s="22">
        <v>2857</v>
      </c>
      <c r="E63" s="18">
        <v>2</v>
      </c>
      <c r="F63" s="18">
        <v>149</v>
      </c>
      <c r="G63" s="18">
        <v>50</v>
      </c>
      <c r="H63" s="18">
        <v>401</v>
      </c>
      <c r="I63" s="18">
        <v>132</v>
      </c>
      <c r="J63" s="18">
        <v>22</v>
      </c>
    </row>
    <row r="64" spans="1:10" x14ac:dyDescent="0.25">
      <c r="A64" s="141">
        <v>78</v>
      </c>
      <c r="B64" s="17" t="s">
        <v>26</v>
      </c>
      <c r="C64" s="18">
        <v>434</v>
      </c>
      <c r="D64" s="18">
        <v>5</v>
      </c>
      <c r="E64" s="22">
        <v>15748</v>
      </c>
      <c r="F64" s="18">
        <v>160</v>
      </c>
      <c r="G64" s="18">
        <v>1712</v>
      </c>
      <c r="H64" s="18">
        <v>40</v>
      </c>
      <c r="I64" s="18">
        <v>34</v>
      </c>
      <c r="J64" s="18">
        <v>848</v>
      </c>
    </row>
    <row r="65" spans="1:10" x14ac:dyDescent="0.25">
      <c r="A65" s="141"/>
      <c r="B65" s="17" t="s">
        <v>25</v>
      </c>
      <c r="C65" s="18">
        <v>170</v>
      </c>
      <c r="D65" s="18">
        <v>3</v>
      </c>
      <c r="E65" s="22">
        <v>2982</v>
      </c>
      <c r="F65" s="18">
        <v>36</v>
      </c>
      <c r="G65" s="18">
        <v>292</v>
      </c>
      <c r="H65" s="18">
        <v>30</v>
      </c>
      <c r="I65" s="18">
        <v>4</v>
      </c>
      <c r="J65" s="18">
        <v>78</v>
      </c>
    </row>
    <row r="66" spans="1:10" x14ac:dyDescent="0.25">
      <c r="A66" s="141">
        <v>91</v>
      </c>
      <c r="B66" s="17" t="s">
        <v>26</v>
      </c>
      <c r="C66" s="18">
        <v>709</v>
      </c>
      <c r="D66" s="18">
        <v>114</v>
      </c>
      <c r="E66" s="18">
        <v>126</v>
      </c>
      <c r="F66" s="22">
        <v>13927</v>
      </c>
      <c r="G66" s="18">
        <v>1836</v>
      </c>
      <c r="H66" s="18">
        <v>73</v>
      </c>
      <c r="I66" s="18">
        <v>1672</v>
      </c>
      <c r="J66" s="18">
        <v>34</v>
      </c>
    </row>
    <row r="67" spans="1:10" x14ac:dyDescent="0.25">
      <c r="A67" s="141"/>
      <c r="B67" s="17" t="s">
        <v>25</v>
      </c>
      <c r="C67" s="18">
        <v>285</v>
      </c>
      <c r="D67" s="18">
        <v>19</v>
      </c>
      <c r="E67" s="18">
        <v>15</v>
      </c>
      <c r="F67" s="22">
        <v>3085</v>
      </c>
      <c r="G67" s="18">
        <v>329</v>
      </c>
      <c r="H67" s="18">
        <v>56</v>
      </c>
      <c r="I67" s="18">
        <v>206</v>
      </c>
      <c r="J67" s="18">
        <v>10</v>
      </c>
    </row>
    <row r="68" spans="1:10" x14ac:dyDescent="0.25">
      <c r="A68" s="141">
        <v>92</v>
      </c>
      <c r="B68" s="17" t="s">
        <v>26</v>
      </c>
      <c r="C68" s="18">
        <v>4993</v>
      </c>
      <c r="D68" s="18">
        <v>10</v>
      </c>
      <c r="E68" s="18">
        <v>223</v>
      </c>
      <c r="F68" s="18">
        <v>88</v>
      </c>
      <c r="G68" s="22">
        <v>18516</v>
      </c>
      <c r="H68" s="18">
        <v>150</v>
      </c>
      <c r="I68" s="18">
        <v>172</v>
      </c>
      <c r="J68" s="18">
        <v>120</v>
      </c>
    </row>
    <row r="69" spans="1:10" x14ac:dyDescent="0.25">
      <c r="A69" s="141"/>
      <c r="B69" s="17" t="s">
        <v>25</v>
      </c>
      <c r="C69" s="18">
        <v>839</v>
      </c>
      <c r="D69" s="18">
        <v>6</v>
      </c>
      <c r="E69" s="18">
        <v>79</v>
      </c>
      <c r="F69" s="18">
        <v>23</v>
      </c>
      <c r="G69" s="22">
        <v>3715</v>
      </c>
      <c r="H69" s="18">
        <v>72</v>
      </c>
      <c r="I69" s="18">
        <v>35</v>
      </c>
      <c r="J69" s="18">
        <v>26</v>
      </c>
    </row>
    <row r="70" spans="1:10" x14ac:dyDescent="0.25">
      <c r="A70" s="141">
        <v>93</v>
      </c>
      <c r="B70" s="17" t="s">
        <v>26</v>
      </c>
      <c r="C70" s="18">
        <v>4962</v>
      </c>
      <c r="D70" s="18">
        <v>143</v>
      </c>
      <c r="E70" s="18">
        <v>26</v>
      </c>
      <c r="F70" s="18">
        <v>45</v>
      </c>
      <c r="G70" s="18">
        <v>640</v>
      </c>
      <c r="H70" s="22">
        <v>20324</v>
      </c>
      <c r="I70" s="18">
        <v>1945</v>
      </c>
      <c r="J70" s="18">
        <v>748</v>
      </c>
    </row>
    <row r="71" spans="1:10" x14ac:dyDescent="0.25">
      <c r="A71" s="141"/>
      <c r="B71" s="17" t="s">
        <v>25</v>
      </c>
      <c r="C71" s="18">
        <v>1009</v>
      </c>
      <c r="D71" s="18">
        <v>36</v>
      </c>
      <c r="E71" s="18">
        <v>8</v>
      </c>
      <c r="F71" s="18">
        <v>17</v>
      </c>
      <c r="G71" s="18">
        <v>167</v>
      </c>
      <c r="H71" s="22">
        <v>5244</v>
      </c>
      <c r="I71" s="18">
        <v>172</v>
      </c>
      <c r="J71" s="18">
        <v>99</v>
      </c>
    </row>
    <row r="72" spans="1:10" x14ac:dyDescent="0.25">
      <c r="A72" s="141">
        <v>94</v>
      </c>
      <c r="B72" s="17" t="s">
        <v>26</v>
      </c>
      <c r="C72" s="18">
        <v>4038</v>
      </c>
      <c r="D72" s="18">
        <v>60</v>
      </c>
      <c r="E72" s="18">
        <v>17</v>
      </c>
      <c r="F72" s="18">
        <v>455</v>
      </c>
      <c r="G72" s="18">
        <v>1166</v>
      </c>
      <c r="H72" s="18">
        <v>438</v>
      </c>
      <c r="I72" s="22">
        <v>14820</v>
      </c>
      <c r="J72" s="18">
        <v>31</v>
      </c>
    </row>
    <row r="73" spans="1:10" x14ac:dyDescent="0.25">
      <c r="A73" s="141"/>
      <c r="B73" s="17" t="s">
        <v>25</v>
      </c>
      <c r="C73" s="18">
        <v>832</v>
      </c>
      <c r="D73" s="18">
        <v>20</v>
      </c>
      <c r="E73" s="18">
        <v>13</v>
      </c>
      <c r="F73" s="18">
        <v>166</v>
      </c>
      <c r="G73" s="18">
        <v>327</v>
      </c>
      <c r="H73" s="18">
        <v>201</v>
      </c>
      <c r="I73" s="22">
        <v>2451</v>
      </c>
      <c r="J73" s="18">
        <v>11</v>
      </c>
    </row>
    <row r="74" spans="1:10" x14ac:dyDescent="0.25">
      <c r="A74" s="141">
        <v>95</v>
      </c>
      <c r="B74" s="17" t="s">
        <v>26</v>
      </c>
      <c r="C74" s="18">
        <v>575</v>
      </c>
      <c r="D74" s="18">
        <v>11</v>
      </c>
      <c r="E74" s="18">
        <v>286</v>
      </c>
      <c r="F74" s="18">
        <v>20</v>
      </c>
      <c r="G74" s="18">
        <v>777</v>
      </c>
      <c r="H74" s="18">
        <v>1016</v>
      </c>
      <c r="I74" s="18">
        <v>55</v>
      </c>
      <c r="J74" s="22">
        <v>16172</v>
      </c>
    </row>
    <row r="75" spans="1:10" x14ac:dyDescent="0.25">
      <c r="A75" s="141"/>
      <c r="B75" s="17" t="s">
        <v>25</v>
      </c>
      <c r="C75" s="14">
        <v>286</v>
      </c>
      <c r="D75" s="14">
        <v>5</v>
      </c>
      <c r="E75" s="14">
        <v>135</v>
      </c>
      <c r="F75" s="14">
        <v>9</v>
      </c>
      <c r="G75" s="14">
        <v>316</v>
      </c>
      <c r="H75" s="14">
        <v>356</v>
      </c>
      <c r="I75" s="14">
        <v>18</v>
      </c>
      <c r="J75" s="23">
        <v>2623</v>
      </c>
    </row>
    <row r="76" spans="1:10" x14ac:dyDescent="0.25">
      <c r="A76" s="142" t="s">
        <v>24</v>
      </c>
      <c r="B76" s="17" t="s">
        <v>26</v>
      </c>
      <c r="C76" s="14">
        <v>587</v>
      </c>
      <c r="D76" s="14">
        <v>741</v>
      </c>
      <c r="E76" s="14">
        <v>774</v>
      </c>
      <c r="F76" s="14">
        <v>324</v>
      </c>
      <c r="G76" s="14">
        <v>250</v>
      </c>
      <c r="H76" s="14">
        <v>221</v>
      </c>
      <c r="I76" s="14">
        <v>156</v>
      </c>
      <c r="J76" s="131">
        <v>1151</v>
      </c>
    </row>
    <row r="77" spans="1:10" x14ac:dyDescent="0.25">
      <c r="A77" s="143"/>
      <c r="B77" s="17" t="s">
        <v>25</v>
      </c>
      <c r="C77" s="14">
        <v>262</v>
      </c>
      <c r="D77" s="14">
        <v>106</v>
      </c>
      <c r="E77" s="14">
        <v>111</v>
      </c>
      <c r="F77" s="14">
        <v>73</v>
      </c>
      <c r="G77" s="14">
        <v>109</v>
      </c>
      <c r="H77" s="14">
        <v>144</v>
      </c>
      <c r="I77" s="14">
        <v>30</v>
      </c>
      <c r="J77" s="131">
        <v>235</v>
      </c>
    </row>
    <row r="78" spans="1:10" x14ac:dyDescent="0.25">
      <c r="A78" s="142" t="s">
        <v>17</v>
      </c>
      <c r="B78" s="17" t="s">
        <v>26</v>
      </c>
      <c r="C78" s="132">
        <f>C60+C62+C64+C66+C68+C70+C72+C74+C76</f>
        <v>42480</v>
      </c>
      <c r="D78" s="132">
        <f t="shared" ref="D78:J78" si="10">D60+D62+D64+D66+D68+D70+D72+D74+D76</f>
        <v>15010</v>
      </c>
      <c r="E78" s="132">
        <f t="shared" si="10"/>
        <v>17259</v>
      </c>
      <c r="F78" s="132">
        <f t="shared" si="10"/>
        <v>16236</v>
      </c>
      <c r="G78" s="132">
        <f t="shared" si="10"/>
        <v>27115</v>
      </c>
      <c r="H78" s="132">
        <f t="shared" si="10"/>
        <v>24756</v>
      </c>
      <c r="I78" s="132">
        <f t="shared" si="10"/>
        <v>20733</v>
      </c>
      <c r="J78" s="132">
        <f t="shared" si="10"/>
        <v>19242</v>
      </c>
    </row>
    <row r="79" spans="1:10" x14ac:dyDescent="0.25">
      <c r="A79" s="143"/>
      <c r="B79" s="17" t="s">
        <v>25</v>
      </c>
      <c r="C79" s="132">
        <f>C61+C63+C65+C67+C69+C71+C73+C75+C77</f>
        <v>9717</v>
      </c>
      <c r="D79" s="132">
        <f t="shared" ref="D79:J79" si="11">D61+D63+D65+D67+D69+D71+D73+D75+D77</f>
        <v>3069</v>
      </c>
      <c r="E79" s="132">
        <f t="shared" si="11"/>
        <v>3369</v>
      </c>
      <c r="F79" s="132">
        <f t="shared" si="11"/>
        <v>3585</v>
      </c>
      <c r="G79" s="132">
        <f t="shared" si="11"/>
        <v>5729</v>
      </c>
      <c r="H79" s="132">
        <f t="shared" si="11"/>
        <v>6802</v>
      </c>
      <c r="I79" s="132">
        <f t="shared" si="11"/>
        <v>3136</v>
      </c>
      <c r="J79" s="132">
        <f t="shared" si="11"/>
        <v>3139</v>
      </c>
    </row>
    <row r="81" spans="1:10" x14ac:dyDescent="0.25">
      <c r="A81" s="7" t="s">
        <v>28</v>
      </c>
    </row>
    <row r="82" spans="1:10" x14ac:dyDescent="0.25">
      <c r="A82" s="17"/>
      <c r="B82" s="17"/>
      <c r="C82" s="141" t="s">
        <v>22</v>
      </c>
      <c r="D82" s="141"/>
      <c r="E82" s="141"/>
      <c r="F82" s="141"/>
      <c r="G82" s="141"/>
      <c r="H82" s="141"/>
      <c r="I82" s="141"/>
      <c r="J82" s="141"/>
    </row>
    <row r="83" spans="1:10" x14ac:dyDescent="0.25">
      <c r="A83" s="17" t="s">
        <v>23</v>
      </c>
      <c r="B83" s="17"/>
      <c r="C83" s="114">
        <v>75</v>
      </c>
      <c r="D83" s="114">
        <v>77</v>
      </c>
      <c r="E83" s="114">
        <v>78</v>
      </c>
      <c r="F83" s="114">
        <v>91</v>
      </c>
      <c r="G83" s="114">
        <v>92</v>
      </c>
      <c r="H83" s="114">
        <v>93</v>
      </c>
      <c r="I83" s="114">
        <v>94</v>
      </c>
      <c r="J83" s="114">
        <v>95</v>
      </c>
    </row>
    <row r="84" spans="1:10" x14ac:dyDescent="0.25">
      <c r="A84" s="141">
        <v>75</v>
      </c>
      <c r="B84" s="17" t="s">
        <v>26</v>
      </c>
      <c r="C84" s="24">
        <f>C60/$C$78</f>
        <v>0.6037429378531074</v>
      </c>
      <c r="D84" s="103">
        <f>D60/$D$78</f>
        <v>9.993337774816789E-4</v>
      </c>
      <c r="E84" s="103">
        <f>E60/$E$78</f>
        <v>2.7232168723564515E-3</v>
      </c>
      <c r="F84" s="103">
        <f>F60/$F$78</f>
        <v>3.2027593003202759E-3</v>
      </c>
      <c r="G84" s="103">
        <f>G60/$G$78</f>
        <v>7.8333026000368802E-2</v>
      </c>
      <c r="H84" s="103">
        <f>H60/$H$78</f>
        <v>3.2678946518015832E-2</v>
      </c>
      <c r="I84" s="103">
        <f>I60/$I$78</f>
        <v>1.4517918294506342E-2</v>
      </c>
      <c r="J84" s="103">
        <f>J60/$J$78</f>
        <v>3.8457540796175034E-3</v>
      </c>
    </row>
    <row r="85" spans="1:10" x14ac:dyDescent="0.25">
      <c r="A85" s="141"/>
      <c r="B85" s="17" t="s">
        <v>25</v>
      </c>
      <c r="C85" s="24">
        <f>C61/$C$79</f>
        <v>0.59184933621488112</v>
      </c>
      <c r="D85" s="103">
        <f>D61/$D$79</f>
        <v>5.5392636037797328E-3</v>
      </c>
      <c r="E85" s="103">
        <f>E61/$E$79</f>
        <v>7.1237756010685662E-3</v>
      </c>
      <c r="F85" s="103">
        <f>F61/$F$79</f>
        <v>7.5313807531380752E-3</v>
      </c>
      <c r="G85" s="103">
        <f>G61/$G$79</f>
        <v>7.4009425728748468E-2</v>
      </c>
      <c r="H85" s="103">
        <f>H61/$H$79</f>
        <v>4.3810643928256399E-2</v>
      </c>
      <c r="I85" s="103">
        <f>I61/$I$79</f>
        <v>2.8061224489795918E-2</v>
      </c>
      <c r="J85" s="103">
        <f>J61/$J$79</f>
        <v>1.1150047785919083E-2</v>
      </c>
    </row>
    <row r="86" spans="1:10" x14ac:dyDescent="0.25">
      <c r="A86" s="141">
        <v>77</v>
      </c>
      <c r="B86" s="17" t="s">
        <v>26</v>
      </c>
      <c r="C86" s="19">
        <f>C62/$C$78</f>
        <v>1.2594161958568738E-2</v>
      </c>
      <c r="D86" s="24">
        <f>D62/$D$78</f>
        <v>0.92678214523650904</v>
      </c>
      <c r="E86" s="19">
        <f>E62/$E$78</f>
        <v>6.9528941421866856E-4</v>
      </c>
      <c r="F86" s="19">
        <f>F62/$F$78</f>
        <v>7.1754126632175411E-2</v>
      </c>
      <c r="G86" s="19">
        <f>G62/$G$78</f>
        <v>3.4667158399409922E-3</v>
      </c>
      <c r="H86" s="19">
        <f>H62/$H$78</f>
        <v>6.8064307642591693E-2</v>
      </c>
      <c r="I86" s="19">
        <f>I62/$I$78</f>
        <v>7.6110548401099695E-2</v>
      </c>
      <c r="J86" s="19">
        <f>J62/$J$78</f>
        <v>3.326057582371895E-3</v>
      </c>
    </row>
    <row r="87" spans="1:10" x14ac:dyDescent="0.25">
      <c r="A87" s="141"/>
      <c r="B87" s="17" t="s">
        <v>25</v>
      </c>
      <c r="C87" s="19">
        <f>C63/$C$79</f>
        <v>2.9124215292785839E-2</v>
      </c>
      <c r="D87" s="24">
        <f>D63/$D$79</f>
        <v>0.93092212447051159</v>
      </c>
      <c r="E87" s="19">
        <f>E63/$E$79</f>
        <v>5.9364796675571388E-4</v>
      </c>
      <c r="F87" s="19">
        <f>F63/$F$79</f>
        <v>4.1562064156206419E-2</v>
      </c>
      <c r="G87" s="19">
        <f>G63/$G$79</f>
        <v>8.7275266189561877E-3</v>
      </c>
      <c r="H87" s="19">
        <f>H63/$H$79</f>
        <v>5.8953249044398706E-2</v>
      </c>
      <c r="I87" s="19">
        <f>I63/$I$79</f>
        <v>4.2091836734693876E-2</v>
      </c>
      <c r="J87" s="19">
        <f>J63/$J$79</f>
        <v>7.0086014654348518E-3</v>
      </c>
    </row>
    <row r="88" spans="1:10" x14ac:dyDescent="0.25">
      <c r="A88" s="141">
        <v>78</v>
      </c>
      <c r="B88" s="17" t="s">
        <v>26</v>
      </c>
      <c r="C88" s="19">
        <f>C64/$C$78</f>
        <v>1.0216572504708098E-2</v>
      </c>
      <c r="D88" s="19">
        <f>D64/$D$78</f>
        <v>3.3311125916055963E-4</v>
      </c>
      <c r="E88" s="24">
        <f>E64/$E$78</f>
        <v>0.91245147459296594</v>
      </c>
      <c r="F88" s="19">
        <f>F64/$F$78</f>
        <v>9.8546440009854644E-3</v>
      </c>
      <c r="G88" s="19">
        <f>G64/$G$78</f>
        <v>6.3138484233818917E-2</v>
      </c>
      <c r="H88" s="19">
        <f>H64/$H$78</f>
        <v>1.6157699143641946E-3</v>
      </c>
      <c r="I88" s="19">
        <f>I64/$I$78</f>
        <v>1.6398977475522115E-3</v>
      </c>
      <c r="J88" s="19">
        <f>J64/$J$78</f>
        <v>4.4070262966427604E-2</v>
      </c>
    </row>
    <row r="89" spans="1:10" x14ac:dyDescent="0.25">
      <c r="A89" s="141"/>
      <c r="B89" s="17" t="s">
        <v>25</v>
      </c>
      <c r="C89" s="19">
        <f>C65/$C$79</f>
        <v>1.7495111659977358E-2</v>
      </c>
      <c r="D89" s="19">
        <f>D65/$D$79</f>
        <v>9.7751710654936461E-4</v>
      </c>
      <c r="E89" s="24">
        <f>E65/$E$79</f>
        <v>0.88512911843276931</v>
      </c>
      <c r="F89" s="19">
        <f>F65/$F$79</f>
        <v>1.00418410041841E-2</v>
      </c>
      <c r="G89" s="19">
        <f>G65/$G$79</f>
        <v>5.096875545470414E-2</v>
      </c>
      <c r="H89" s="19">
        <f>H65/$H$79</f>
        <v>4.4104675095560132E-3</v>
      </c>
      <c r="I89" s="19">
        <f>I65/$I$79</f>
        <v>1.2755102040816326E-3</v>
      </c>
      <c r="J89" s="19">
        <f>J65/$J$79</f>
        <v>2.4848677922905384E-2</v>
      </c>
    </row>
    <row r="90" spans="1:10" x14ac:dyDescent="0.25">
      <c r="A90" s="141">
        <v>91</v>
      </c>
      <c r="B90" s="17" t="s">
        <v>26</v>
      </c>
      <c r="C90" s="19">
        <f>C66/$C$78</f>
        <v>1.669020715630885E-2</v>
      </c>
      <c r="D90" s="19">
        <f>D66/$D$78</f>
        <v>7.5949367088607592E-3</v>
      </c>
      <c r="E90" s="19">
        <f>E66/$E$78</f>
        <v>7.3005388492960194E-3</v>
      </c>
      <c r="F90" s="24">
        <f>F66/$F$78</f>
        <v>0.85778516876077848</v>
      </c>
      <c r="G90" s="19">
        <f>G66/$G$78</f>
        <v>6.77115987460815E-2</v>
      </c>
      <c r="H90" s="19">
        <f>H66/$H$78</f>
        <v>2.9487800937146552E-3</v>
      </c>
      <c r="I90" s="19">
        <f>I66/$I$78</f>
        <v>8.0644383350214635E-2</v>
      </c>
      <c r="J90" s="19">
        <f>J66/$J$78</f>
        <v>1.7669680906350692E-3</v>
      </c>
    </row>
    <row r="91" spans="1:10" x14ac:dyDescent="0.25">
      <c r="A91" s="141"/>
      <c r="B91" s="17" t="s">
        <v>25</v>
      </c>
      <c r="C91" s="19">
        <f>C67/$C$79</f>
        <v>2.9330040135844396E-2</v>
      </c>
      <c r="D91" s="19">
        <f>D67/$D$79</f>
        <v>6.1909416748126425E-3</v>
      </c>
      <c r="E91" s="19">
        <f>E67/$E$79</f>
        <v>4.4523597506678537E-3</v>
      </c>
      <c r="F91" s="24">
        <f>F67/$F$79</f>
        <v>0.86052998605299857</v>
      </c>
      <c r="G91" s="19">
        <f>G67/$G$79</f>
        <v>5.7427125152731719E-2</v>
      </c>
      <c r="H91" s="19">
        <f>H67/$H$79</f>
        <v>8.2328726845045577E-3</v>
      </c>
      <c r="I91" s="19">
        <f>I67/$I$79</f>
        <v>6.5688775510204078E-2</v>
      </c>
      <c r="J91" s="19">
        <f>J67/$J$79</f>
        <v>3.1857279388340237E-3</v>
      </c>
    </row>
    <row r="92" spans="1:10" x14ac:dyDescent="0.25">
      <c r="A92" s="141">
        <v>92</v>
      </c>
      <c r="B92" s="17" t="s">
        <v>26</v>
      </c>
      <c r="C92" s="19">
        <f>C68/$C$78</f>
        <v>0.11753766478342749</v>
      </c>
      <c r="D92" s="19">
        <f>D68/$D$78</f>
        <v>6.6622251832111927E-4</v>
      </c>
      <c r="E92" s="19">
        <f>E68/$E$78</f>
        <v>1.2920794947563589E-2</v>
      </c>
      <c r="F92" s="19">
        <f>F68/$F$78</f>
        <v>5.4200542005420054E-3</v>
      </c>
      <c r="G92" s="24">
        <f>G68/$G$78</f>
        <v>0.68286926055688735</v>
      </c>
      <c r="H92" s="19">
        <f>H68/$H$78</f>
        <v>6.0591371788657295E-3</v>
      </c>
      <c r="I92" s="19">
        <f>I68/$I$78</f>
        <v>8.2959533111464819E-3</v>
      </c>
      <c r="J92" s="19">
        <f>J68/$J$78</f>
        <v>6.2363579669473031E-3</v>
      </c>
    </row>
    <row r="93" spans="1:10" x14ac:dyDescent="0.25">
      <c r="A93" s="141"/>
      <c r="B93" s="17" t="s">
        <v>25</v>
      </c>
      <c r="C93" s="19">
        <f>C69/$C$79</f>
        <v>8.6343521663064735E-2</v>
      </c>
      <c r="D93" s="19">
        <f>D69/$D$79</f>
        <v>1.9550342130987292E-3</v>
      </c>
      <c r="E93" s="19">
        <f>E69/$E$79</f>
        <v>2.3449094686850698E-2</v>
      </c>
      <c r="F93" s="19">
        <f>F69/$F$79</f>
        <v>6.4156206415620642E-3</v>
      </c>
      <c r="G93" s="24">
        <f>G69/$G$79</f>
        <v>0.64845522778844478</v>
      </c>
      <c r="H93" s="19">
        <f>H69/$H$79</f>
        <v>1.0585122022934431E-2</v>
      </c>
      <c r="I93" s="19">
        <f>I69/$I$79</f>
        <v>1.1160714285714286E-2</v>
      </c>
      <c r="J93" s="19">
        <f>J69/$J$79</f>
        <v>8.2828926409684606E-3</v>
      </c>
    </row>
    <row r="94" spans="1:10" x14ac:dyDescent="0.25">
      <c r="A94" s="141">
        <v>93</v>
      </c>
      <c r="B94" s="17" t="s">
        <v>26</v>
      </c>
      <c r="C94" s="19">
        <f>C70/$C$78</f>
        <v>0.11680790960451977</v>
      </c>
      <c r="D94" s="19">
        <f>D70/$D$78</f>
        <v>9.5269820119920062E-3</v>
      </c>
      <c r="E94" s="19">
        <f>E70/$E$78</f>
        <v>1.5064603974737818E-3</v>
      </c>
      <c r="F94" s="19">
        <f>F70/$F$78</f>
        <v>2.7716186252771621E-3</v>
      </c>
      <c r="G94" s="19">
        <f>G70/$G$78</f>
        <v>2.3603171676193989E-2</v>
      </c>
      <c r="H94" s="24">
        <f>H70/$H$78</f>
        <v>0.82097269348844726</v>
      </c>
      <c r="I94" s="19">
        <f>I70/$I$78</f>
        <v>9.3811797617325041E-2</v>
      </c>
      <c r="J94" s="19">
        <f>J70/$J$78</f>
        <v>3.8873297993971517E-2</v>
      </c>
    </row>
    <row r="95" spans="1:10" x14ac:dyDescent="0.25">
      <c r="A95" s="141"/>
      <c r="B95" s="17" t="s">
        <v>25</v>
      </c>
      <c r="C95" s="19">
        <f>C71/$C$79</f>
        <v>0.10383863332304209</v>
      </c>
      <c r="D95" s="19">
        <f>D71/$D$79</f>
        <v>1.1730205278592375E-2</v>
      </c>
      <c r="E95" s="19">
        <f>E71/$E$79</f>
        <v>2.3745918670228555E-3</v>
      </c>
      <c r="F95" s="19">
        <f>F71/$F$79</f>
        <v>4.7419804741980478E-3</v>
      </c>
      <c r="G95" s="19">
        <f>G71/$G$79</f>
        <v>2.9149938907313669E-2</v>
      </c>
      <c r="H95" s="24">
        <f>H71/$H$79</f>
        <v>0.77094972067039103</v>
      </c>
      <c r="I95" s="19">
        <f>I71/$I$79</f>
        <v>5.4846938775510203E-2</v>
      </c>
      <c r="J95" s="19">
        <f>J71/$J$79</f>
        <v>3.1538706594456831E-2</v>
      </c>
    </row>
    <row r="96" spans="1:10" x14ac:dyDescent="0.25">
      <c r="A96" s="141">
        <v>94</v>
      </c>
      <c r="B96" s="17" t="s">
        <v>26</v>
      </c>
      <c r="C96" s="19">
        <f>C72/$C$78</f>
        <v>9.5056497175141239E-2</v>
      </c>
      <c r="D96" s="19">
        <f>D72/$D$78</f>
        <v>3.9973351099267156E-3</v>
      </c>
      <c r="E96" s="19">
        <f>E72/$E$78</f>
        <v>9.8499333680978035E-4</v>
      </c>
      <c r="F96" s="19">
        <f>F72/$F$78</f>
        <v>2.8024143877802415E-2</v>
      </c>
      <c r="G96" s="19">
        <f>G72/$G$78</f>
        <v>4.3002028397565922E-2</v>
      </c>
      <c r="H96" s="19">
        <f>H72/$H$78</f>
        <v>1.769268056228793E-2</v>
      </c>
      <c r="I96" s="24">
        <f>I72/$I$78</f>
        <v>0.7148024887859934</v>
      </c>
      <c r="J96" s="19">
        <f>J72/$J$78</f>
        <v>1.6110591414613866E-3</v>
      </c>
    </row>
    <row r="97" spans="1:10" x14ac:dyDescent="0.25">
      <c r="A97" s="141"/>
      <c r="B97" s="17" t="s">
        <v>25</v>
      </c>
      <c r="C97" s="19">
        <f>C73/$C$79</f>
        <v>8.5623134712359786E-2</v>
      </c>
      <c r="D97" s="19">
        <f>D73/$D$79</f>
        <v>6.5167807103290974E-3</v>
      </c>
      <c r="E97" s="19">
        <f>E73/$E$79</f>
        <v>3.85871178391214E-3</v>
      </c>
      <c r="F97" s="19">
        <f>F73/$F$79</f>
        <v>4.630404463040446E-2</v>
      </c>
      <c r="G97" s="19">
        <f>G73/$G$79</f>
        <v>5.7078024087973467E-2</v>
      </c>
      <c r="H97" s="19">
        <f>H73/$H$79</f>
        <v>2.9550132314025288E-2</v>
      </c>
      <c r="I97" s="24">
        <f>I73/$I$79</f>
        <v>0.78156887755102045</v>
      </c>
      <c r="J97" s="19">
        <f>J73/$J$79</f>
        <v>3.5043007327174259E-3</v>
      </c>
    </row>
    <row r="98" spans="1:10" x14ac:dyDescent="0.25">
      <c r="A98" s="141">
        <v>95</v>
      </c>
      <c r="B98" s="17" t="s">
        <v>26</v>
      </c>
      <c r="C98" s="19">
        <f>C74/$C$78</f>
        <v>1.3535781544256121E-2</v>
      </c>
      <c r="D98" s="19">
        <f>D74/$D$78</f>
        <v>7.3284477015323119E-4</v>
      </c>
      <c r="E98" s="19">
        <f>E74/$E$78</f>
        <v>1.6571064372211598E-2</v>
      </c>
      <c r="F98" s="19">
        <f>F74/$F$78</f>
        <v>1.231830500123183E-3</v>
      </c>
      <c r="G98" s="19">
        <f>G74/$G$78</f>
        <v>2.8655725613129263E-2</v>
      </c>
      <c r="H98" s="19">
        <f>H74/$H$78</f>
        <v>4.1040555824850541E-2</v>
      </c>
      <c r="I98" s="19">
        <f>I74/$I$78</f>
        <v>2.6527757680991654E-3</v>
      </c>
      <c r="J98" s="24">
        <f>J74/$J$78</f>
        <v>0.84045317534559816</v>
      </c>
    </row>
    <row r="99" spans="1:10" x14ac:dyDescent="0.25">
      <c r="A99" s="141"/>
      <c r="B99" s="17" t="s">
        <v>25</v>
      </c>
      <c r="C99" s="20">
        <f>C75/$C$79</f>
        <v>2.9432952557373673E-2</v>
      </c>
      <c r="D99" s="20">
        <f>D75/$D$79</f>
        <v>1.6291951775822744E-3</v>
      </c>
      <c r="E99" s="20">
        <f>E75/$E$79</f>
        <v>4.0071237756010687E-2</v>
      </c>
      <c r="F99" s="20">
        <f>F75/$F$79</f>
        <v>2.5104602510460251E-3</v>
      </c>
      <c r="G99" s="20">
        <f>G75/$G$79</f>
        <v>5.5157968231803106E-2</v>
      </c>
      <c r="H99" s="20">
        <f>H75/$H$79</f>
        <v>5.2337547780064685E-2</v>
      </c>
      <c r="I99" s="20">
        <f>I75/$I$79</f>
        <v>5.7397959183673472E-3</v>
      </c>
      <c r="J99" s="24">
        <f>J75/$J$79</f>
        <v>0.83561643835616439</v>
      </c>
    </row>
    <row r="100" spans="1:10" x14ac:dyDescent="0.25">
      <c r="A100" s="142" t="s">
        <v>24</v>
      </c>
      <c r="B100" s="17" t="s">
        <v>26</v>
      </c>
      <c r="C100" s="20">
        <f>C76/$C$78</f>
        <v>1.3818267419962334E-2</v>
      </c>
      <c r="D100" s="20">
        <f>D76/$D$78</f>
        <v>4.9367088607594936E-2</v>
      </c>
      <c r="E100" s="20">
        <f>E76/$E$78</f>
        <v>4.4846167217104119E-2</v>
      </c>
      <c r="F100" s="20">
        <f>F76/$F$78</f>
        <v>1.9955654101995565E-2</v>
      </c>
      <c r="G100" s="20">
        <f>G76/$G$78</f>
        <v>9.2199889360132774E-3</v>
      </c>
      <c r="H100" s="20">
        <f>H76/$H$78</f>
        <v>8.9271287768621747E-3</v>
      </c>
      <c r="I100" s="20">
        <f>I76/$I$78</f>
        <v>7.5242367240630883E-3</v>
      </c>
      <c r="J100" s="103">
        <f>J76/$J$78</f>
        <v>5.9817066832969543E-2</v>
      </c>
    </row>
    <row r="101" spans="1:10" x14ac:dyDescent="0.25">
      <c r="A101" s="143"/>
      <c r="B101" s="17" t="s">
        <v>25</v>
      </c>
      <c r="C101" s="20">
        <f>C77/$C$79</f>
        <v>2.6963054440670989E-2</v>
      </c>
      <c r="D101" s="20">
        <f>D77/$D$79</f>
        <v>3.4538937764744218E-2</v>
      </c>
      <c r="E101" s="20">
        <f>E77/$E$79</f>
        <v>3.2947462154942118E-2</v>
      </c>
      <c r="F101" s="20">
        <f>F77/$F$79</f>
        <v>2.0362622036262202E-2</v>
      </c>
      <c r="G101" s="20">
        <f>G77/$G$79</f>
        <v>1.9026008029324488E-2</v>
      </c>
      <c r="H101" s="20">
        <f>H77/$H$79</f>
        <v>2.1170244045868862E-2</v>
      </c>
      <c r="I101" s="20">
        <f>I77/$I$79</f>
        <v>9.5663265306122451E-3</v>
      </c>
      <c r="J101" s="103">
        <f>J77/$J$79</f>
        <v>7.486460656259955E-2</v>
      </c>
    </row>
    <row r="102" spans="1:10" x14ac:dyDescent="0.25">
      <c r="A102" s="142" t="s">
        <v>17</v>
      </c>
      <c r="B102" s="17" t="s">
        <v>26</v>
      </c>
      <c r="C102" s="20">
        <f>C78/$C$78</f>
        <v>1</v>
      </c>
      <c r="D102" s="20">
        <f>D78/$D$78</f>
        <v>1</v>
      </c>
      <c r="E102" s="20">
        <f>E78/$E$78</f>
        <v>1</v>
      </c>
      <c r="F102" s="20">
        <f>F78/$F$78</f>
        <v>1</v>
      </c>
      <c r="G102" s="20">
        <f>G78/$G$78</f>
        <v>1</v>
      </c>
      <c r="H102" s="20">
        <f>H78/$H$78</f>
        <v>1</v>
      </c>
      <c r="I102" s="20">
        <f>I78/$I$78</f>
        <v>1</v>
      </c>
      <c r="J102" s="103">
        <f>J78/$J$78</f>
        <v>1</v>
      </c>
    </row>
    <row r="103" spans="1:10" x14ac:dyDescent="0.25">
      <c r="A103" s="143"/>
      <c r="B103" s="17" t="s">
        <v>25</v>
      </c>
      <c r="C103" s="20">
        <f>C79/$C$79</f>
        <v>1</v>
      </c>
      <c r="D103" s="20">
        <f>D79/$D$79</f>
        <v>1</v>
      </c>
      <c r="E103" s="20">
        <f>E79/$E$79</f>
        <v>1</v>
      </c>
      <c r="F103" s="20">
        <f>F79/$F$79</f>
        <v>1</v>
      </c>
      <c r="G103" s="20">
        <f>G79/$G$79</f>
        <v>1</v>
      </c>
      <c r="H103" s="20">
        <f>H79/$H$79</f>
        <v>1</v>
      </c>
      <c r="I103" s="20">
        <f>I79/$I$79</f>
        <v>1</v>
      </c>
      <c r="J103" s="103">
        <f>J79/$J$79</f>
        <v>1</v>
      </c>
    </row>
    <row r="106" spans="1:10" x14ac:dyDescent="0.25">
      <c r="A106" s="27">
        <v>2013</v>
      </c>
      <c r="B106" s="11"/>
    </row>
    <row r="107" spans="1:10" x14ac:dyDescent="0.25">
      <c r="A107" s="11"/>
      <c r="B107" s="11"/>
    </row>
    <row r="108" spans="1:10" x14ac:dyDescent="0.25">
      <c r="A108" s="7" t="s">
        <v>27</v>
      </c>
    </row>
    <row r="109" spans="1:10" x14ac:dyDescent="0.25">
      <c r="A109" s="17"/>
      <c r="B109" s="17"/>
      <c r="C109" s="141" t="s">
        <v>22</v>
      </c>
      <c r="D109" s="141"/>
      <c r="E109" s="141"/>
      <c r="F109" s="141"/>
      <c r="G109" s="141"/>
      <c r="H109" s="141"/>
      <c r="I109" s="141"/>
      <c r="J109" s="141"/>
    </row>
    <row r="110" spans="1:10" x14ac:dyDescent="0.25">
      <c r="A110" s="17" t="s">
        <v>23</v>
      </c>
      <c r="B110" s="17"/>
      <c r="C110" s="114">
        <v>75</v>
      </c>
      <c r="D110" s="114">
        <v>77</v>
      </c>
      <c r="E110" s="114">
        <v>78</v>
      </c>
      <c r="F110" s="114">
        <v>91</v>
      </c>
      <c r="G110" s="114">
        <v>92</v>
      </c>
      <c r="H110" s="114">
        <v>93</v>
      </c>
      <c r="I110" s="114">
        <v>94</v>
      </c>
      <c r="J110" s="114">
        <v>95</v>
      </c>
    </row>
    <row r="111" spans="1:10" x14ac:dyDescent="0.25">
      <c r="A111" s="141">
        <v>75</v>
      </c>
      <c r="B111" s="17" t="s">
        <v>26</v>
      </c>
      <c r="C111" s="22">
        <v>25569</v>
      </c>
      <c r="D111" s="18">
        <v>37</v>
      </c>
      <c r="E111" s="18">
        <v>46</v>
      </c>
      <c r="F111" s="18">
        <v>50</v>
      </c>
      <c r="G111" s="18">
        <v>1971</v>
      </c>
      <c r="H111" s="18">
        <v>799</v>
      </c>
      <c r="I111" s="18">
        <v>223</v>
      </c>
      <c r="J111" s="18">
        <v>72</v>
      </c>
    </row>
    <row r="112" spans="1:10" x14ac:dyDescent="0.25">
      <c r="A112" s="141"/>
      <c r="B112" s="17" t="s">
        <v>25</v>
      </c>
      <c r="C112" s="22">
        <v>6001</v>
      </c>
      <c r="D112" s="18">
        <v>12</v>
      </c>
      <c r="E112" s="18">
        <v>23</v>
      </c>
      <c r="F112" s="18">
        <v>22</v>
      </c>
      <c r="G112" s="18">
        <v>505</v>
      </c>
      <c r="H112" s="18">
        <v>337</v>
      </c>
      <c r="I112" s="18">
        <v>123</v>
      </c>
      <c r="J112" s="18">
        <v>24</v>
      </c>
    </row>
    <row r="113" spans="1:10" x14ac:dyDescent="0.25">
      <c r="A113" s="141">
        <v>77</v>
      </c>
      <c r="B113" s="17" t="s">
        <v>26</v>
      </c>
      <c r="C113" s="18">
        <v>552</v>
      </c>
      <c r="D113" s="22">
        <v>13576</v>
      </c>
      <c r="E113" s="18">
        <v>11</v>
      </c>
      <c r="F113" s="18">
        <v>1105</v>
      </c>
      <c r="G113" s="18">
        <v>106</v>
      </c>
      <c r="H113" s="18">
        <v>1654</v>
      </c>
      <c r="I113" s="18">
        <v>1634</v>
      </c>
      <c r="J113" s="18">
        <v>74</v>
      </c>
    </row>
    <row r="114" spans="1:10" x14ac:dyDescent="0.25">
      <c r="A114" s="141"/>
      <c r="B114" s="17" t="s">
        <v>25</v>
      </c>
      <c r="C114" s="18">
        <v>238</v>
      </c>
      <c r="D114" s="22">
        <v>3291</v>
      </c>
      <c r="E114" s="18">
        <v>6</v>
      </c>
      <c r="F114" s="18">
        <v>143</v>
      </c>
      <c r="G114" s="18">
        <v>54</v>
      </c>
      <c r="H114" s="18">
        <v>394</v>
      </c>
      <c r="I114" s="18">
        <v>158</v>
      </c>
      <c r="J114" s="18">
        <v>37</v>
      </c>
    </row>
    <row r="115" spans="1:10" x14ac:dyDescent="0.25">
      <c r="A115" s="141">
        <v>78</v>
      </c>
      <c r="B115" s="17" t="s">
        <v>26</v>
      </c>
      <c r="C115" s="18">
        <v>484</v>
      </c>
      <c r="D115" s="18">
        <v>7</v>
      </c>
      <c r="E115" s="22">
        <v>16125</v>
      </c>
      <c r="F115" s="18">
        <v>168</v>
      </c>
      <c r="G115" s="18">
        <v>1584</v>
      </c>
      <c r="H115" s="18">
        <v>36</v>
      </c>
      <c r="I115" s="18">
        <v>22</v>
      </c>
      <c r="J115" s="18">
        <v>829</v>
      </c>
    </row>
    <row r="116" spans="1:10" x14ac:dyDescent="0.25">
      <c r="A116" s="141"/>
      <c r="B116" s="17" t="s">
        <v>25</v>
      </c>
      <c r="C116" s="18">
        <v>187</v>
      </c>
      <c r="D116" s="18">
        <v>2</v>
      </c>
      <c r="E116" s="22">
        <v>3227</v>
      </c>
      <c r="F116" s="18">
        <v>28</v>
      </c>
      <c r="G116" s="18">
        <v>295</v>
      </c>
      <c r="H116" s="18">
        <v>31</v>
      </c>
      <c r="I116" s="18">
        <v>24</v>
      </c>
      <c r="J116" s="18">
        <v>84</v>
      </c>
    </row>
    <row r="117" spans="1:10" x14ac:dyDescent="0.25">
      <c r="A117" s="141">
        <v>91</v>
      </c>
      <c r="B117" s="17" t="s">
        <v>26</v>
      </c>
      <c r="C117" s="18">
        <v>646</v>
      </c>
      <c r="D117" s="18">
        <v>147</v>
      </c>
      <c r="E117" s="18">
        <v>107</v>
      </c>
      <c r="F117" s="22">
        <v>13852</v>
      </c>
      <c r="G117" s="18">
        <v>1771</v>
      </c>
      <c r="H117" s="18">
        <v>67</v>
      </c>
      <c r="I117" s="18">
        <v>1494</v>
      </c>
      <c r="J117" s="18">
        <v>20</v>
      </c>
    </row>
    <row r="118" spans="1:10" x14ac:dyDescent="0.25">
      <c r="A118" s="141"/>
      <c r="B118" s="17" t="s">
        <v>25</v>
      </c>
      <c r="C118" s="18">
        <v>266</v>
      </c>
      <c r="D118" s="18">
        <v>18</v>
      </c>
      <c r="E118" s="18">
        <v>23</v>
      </c>
      <c r="F118" s="22">
        <v>3090</v>
      </c>
      <c r="G118" s="18">
        <v>330</v>
      </c>
      <c r="H118" s="18">
        <v>43</v>
      </c>
      <c r="I118" s="18">
        <v>215</v>
      </c>
      <c r="J118" s="18">
        <v>4</v>
      </c>
    </row>
    <row r="119" spans="1:10" x14ac:dyDescent="0.25">
      <c r="A119" s="141">
        <v>92</v>
      </c>
      <c r="B119" s="17" t="s">
        <v>26</v>
      </c>
      <c r="C119" s="18">
        <v>4817</v>
      </c>
      <c r="D119" s="18">
        <v>8</v>
      </c>
      <c r="E119" s="18">
        <v>265</v>
      </c>
      <c r="F119" s="18">
        <v>104</v>
      </c>
      <c r="G119" s="22">
        <v>18495</v>
      </c>
      <c r="H119" s="18">
        <v>157</v>
      </c>
      <c r="I119" s="18">
        <v>171</v>
      </c>
      <c r="J119" s="18">
        <v>134</v>
      </c>
    </row>
    <row r="120" spans="1:10" x14ac:dyDescent="0.25">
      <c r="A120" s="141"/>
      <c r="B120" s="17" t="s">
        <v>25</v>
      </c>
      <c r="C120" s="18">
        <v>760</v>
      </c>
      <c r="D120" s="18">
        <v>3</v>
      </c>
      <c r="E120" s="18">
        <v>63</v>
      </c>
      <c r="F120" s="18">
        <v>33</v>
      </c>
      <c r="G120" s="22">
        <v>4039</v>
      </c>
      <c r="H120" s="18">
        <v>82</v>
      </c>
      <c r="I120" s="18">
        <v>51</v>
      </c>
      <c r="J120" s="18">
        <v>32</v>
      </c>
    </row>
    <row r="121" spans="1:10" x14ac:dyDescent="0.25">
      <c r="A121" s="141">
        <v>93</v>
      </c>
      <c r="B121" s="17" t="s">
        <v>26</v>
      </c>
      <c r="C121" s="18">
        <v>4842</v>
      </c>
      <c r="D121" s="18">
        <v>145</v>
      </c>
      <c r="E121" s="18">
        <v>32</v>
      </c>
      <c r="F121" s="18">
        <v>42</v>
      </c>
      <c r="G121" s="18">
        <v>689</v>
      </c>
      <c r="H121" s="22">
        <v>19507</v>
      </c>
      <c r="I121" s="18">
        <v>1881</v>
      </c>
      <c r="J121" s="18">
        <v>729</v>
      </c>
    </row>
    <row r="122" spans="1:10" x14ac:dyDescent="0.25">
      <c r="A122" s="141"/>
      <c r="B122" s="17" t="s">
        <v>25</v>
      </c>
      <c r="C122" s="18">
        <v>947</v>
      </c>
      <c r="D122" s="18">
        <v>46</v>
      </c>
      <c r="E122" s="18">
        <v>18</v>
      </c>
      <c r="F122" s="18">
        <v>21</v>
      </c>
      <c r="G122" s="18">
        <v>162</v>
      </c>
      <c r="H122" s="22">
        <v>5587</v>
      </c>
      <c r="I122" s="18">
        <v>164</v>
      </c>
      <c r="J122" s="18">
        <v>125</v>
      </c>
    </row>
    <row r="123" spans="1:10" x14ac:dyDescent="0.25">
      <c r="A123" s="141">
        <v>94</v>
      </c>
      <c r="B123" s="17" t="s">
        <v>26</v>
      </c>
      <c r="C123" s="18">
        <v>3834</v>
      </c>
      <c r="D123" s="18">
        <v>73</v>
      </c>
      <c r="E123" s="18">
        <v>28</v>
      </c>
      <c r="F123" s="18">
        <v>476</v>
      </c>
      <c r="G123" s="18">
        <v>1133</v>
      </c>
      <c r="H123" s="18">
        <v>366</v>
      </c>
      <c r="I123" s="22">
        <v>13958</v>
      </c>
      <c r="J123" s="18">
        <v>24</v>
      </c>
    </row>
    <row r="124" spans="1:10" x14ac:dyDescent="0.25">
      <c r="A124" s="141"/>
      <c r="B124" s="17" t="s">
        <v>25</v>
      </c>
      <c r="C124" s="18">
        <v>748</v>
      </c>
      <c r="D124" s="18">
        <v>15</v>
      </c>
      <c r="E124" s="18">
        <v>6</v>
      </c>
      <c r="F124" s="18">
        <v>196</v>
      </c>
      <c r="G124" s="18">
        <v>382</v>
      </c>
      <c r="H124" s="18">
        <v>187</v>
      </c>
      <c r="I124" s="22">
        <v>2834</v>
      </c>
      <c r="J124" s="18">
        <v>11</v>
      </c>
    </row>
    <row r="125" spans="1:10" x14ac:dyDescent="0.25">
      <c r="A125" s="141">
        <v>95</v>
      </c>
      <c r="B125" s="17" t="s">
        <v>26</v>
      </c>
      <c r="C125" s="18">
        <v>579</v>
      </c>
      <c r="D125" s="18">
        <v>16</v>
      </c>
      <c r="E125" s="18">
        <v>328</v>
      </c>
      <c r="F125" s="18">
        <v>19</v>
      </c>
      <c r="G125" s="18">
        <v>692</v>
      </c>
      <c r="H125" s="18">
        <v>943</v>
      </c>
      <c r="I125" s="18">
        <v>45</v>
      </c>
      <c r="J125" s="22">
        <v>16045</v>
      </c>
    </row>
    <row r="126" spans="1:10" x14ac:dyDescent="0.25">
      <c r="A126" s="141"/>
      <c r="B126" s="17" t="s">
        <v>25</v>
      </c>
      <c r="C126" s="14">
        <v>316</v>
      </c>
      <c r="D126" s="14">
        <v>10</v>
      </c>
      <c r="E126" s="14">
        <v>109</v>
      </c>
      <c r="F126" s="14">
        <v>9</v>
      </c>
      <c r="G126" s="14">
        <v>361</v>
      </c>
      <c r="H126" s="14">
        <v>434</v>
      </c>
      <c r="I126" s="14">
        <v>23</v>
      </c>
      <c r="J126" s="23">
        <v>2528</v>
      </c>
    </row>
    <row r="127" spans="1:10" x14ac:dyDescent="0.25">
      <c r="A127" s="142" t="s">
        <v>24</v>
      </c>
      <c r="B127" s="17" t="s">
        <v>26</v>
      </c>
      <c r="C127" s="14">
        <v>591</v>
      </c>
      <c r="D127" s="14">
        <v>688</v>
      </c>
      <c r="E127" s="14">
        <v>801</v>
      </c>
      <c r="F127" s="14">
        <v>286</v>
      </c>
      <c r="G127" s="14">
        <v>244</v>
      </c>
      <c r="H127" s="14">
        <v>201</v>
      </c>
      <c r="I127" s="14">
        <v>782</v>
      </c>
      <c r="J127" s="131">
        <v>1116</v>
      </c>
    </row>
    <row r="128" spans="1:10" x14ac:dyDescent="0.25">
      <c r="A128" s="143"/>
      <c r="B128" s="17" t="s">
        <v>25</v>
      </c>
      <c r="C128" s="14">
        <v>235</v>
      </c>
      <c r="D128" s="14">
        <v>160</v>
      </c>
      <c r="E128" s="14">
        <v>94</v>
      </c>
      <c r="F128" s="14">
        <v>59</v>
      </c>
      <c r="G128" s="14">
        <v>134</v>
      </c>
      <c r="H128" s="14">
        <v>136</v>
      </c>
      <c r="I128" s="14">
        <v>87</v>
      </c>
      <c r="J128" s="131">
        <v>168</v>
      </c>
    </row>
    <row r="129" spans="1:10" x14ac:dyDescent="0.25">
      <c r="A129" s="142" t="s">
        <v>17</v>
      </c>
      <c r="B129" s="17" t="s">
        <v>26</v>
      </c>
      <c r="C129" s="132">
        <f>C111+C113+C115+C117+C119+C121+C123+C125+C127</f>
        <v>41914</v>
      </c>
      <c r="D129" s="132">
        <f t="shared" ref="D129:J129" si="12">D111+D113+D115+D117+D119+D121+D123+D125+D127</f>
        <v>14697</v>
      </c>
      <c r="E129" s="132">
        <f t="shared" si="12"/>
        <v>17743</v>
      </c>
      <c r="F129" s="132">
        <f t="shared" si="12"/>
        <v>16102</v>
      </c>
      <c r="G129" s="132">
        <f t="shared" si="12"/>
        <v>26685</v>
      </c>
      <c r="H129" s="132">
        <f t="shared" si="12"/>
        <v>23730</v>
      </c>
      <c r="I129" s="132">
        <f t="shared" si="12"/>
        <v>20210</v>
      </c>
      <c r="J129" s="132">
        <f t="shared" si="12"/>
        <v>19043</v>
      </c>
    </row>
    <row r="130" spans="1:10" x14ac:dyDescent="0.25">
      <c r="A130" s="143"/>
      <c r="B130" s="17" t="s">
        <v>25</v>
      </c>
      <c r="C130" s="132">
        <f>C112+C114+C116+C118+C120+C122+C124+C126+C128</f>
        <v>9698</v>
      </c>
      <c r="D130" s="132">
        <f t="shared" ref="D130:J130" si="13">D112+D114+D116+D118+D120+D122+D124+D126+D128</f>
        <v>3557</v>
      </c>
      <c r="E130" s="132">
        <f t="shared" si="13"/>
        <v>3569</v>
      </c>
      <c r="F130" s="132">
        <f t="shared" si="13"/>
        <v>3601</v>
      </c>
      <c r="G130" s="132">
        <f t="shared" si="13"/>
        <v>6262</v>
      </c>
      <c r="H130" s="132">
        <f t="shared" si="13"/>
        <v>7231</v>
      </c>
      <c r="I130" s="132">
        <f t="shared" si="13"/>
        <v>3679</v>
      </c>
      <c r="J130" s="132">
        <f t="shared" si="13"/>
        <v>3013</v>
      </c>
    </row>
    <row r="131" spans="1:10" x14ac:dyDescent="0.25">
      <c r="A131" s="99"/>
      <c r="B131" s="100"/>
      <c r="C131" s="38"/>
      <c r="D131" s="38"/>
      <c r="E131" s="38"/>
      <c r="F131" s="38"/>
      <c r="G131" s="38"/>
      <c r="H131" s="38"/>
      <c r="I131" s="38"/>
      <c r="J131" s="136"/>
    </row>
    <row r="132" spans="1:10" x14ac:dyDescent="0.25">
      <c r="A132" s="7" t="s">
        <v>28</v>
      </c>
    </row>
    <row r="133" spans="1:10" x14ac:dyDescent="0.25">
      <c r="A133" s="17"/>
      <c r="B133" s="17"/>
      <c r="C133" s="141" t="s">
        <v>22</v>
      </c>
      <c r="D133" s="141"/>
      <c r="E133" s="141"/>
      <c r="F133" s="141"/>
      <c r="G133" s="141"/>
      <c r="H133" s="141"/>
      <c r="I133" s="141"/>
      <c r="J133" s="141"/>
    </row>
    <row r="134" spans="1:10" x14ac:dyDescent="0.25">
      <c r="A134" s="17" t="s">
        <v>23</v>
      </c>
      <c r="B134" s="17"/>
      <c r="C134" s="114">
        <v>75</v>
      </c>
      <c r="D134" s="114">
        <v>77</v>
      </c>
      <c r="E134" s="114">
        <v>78</v>
      </c>
      <c r="F134" s="114">
        <v>91</v>
      </c>
      <c r="G134" s="114">
        <v>92</v>
      </c>
      <c r="H134" s="114">
        <v>93</v>
      </c>
      <c r="I134" s="114">
        <v>94</v>
      </c>
      <c r="J134" s="114">
        <v>95</v>
      </c>
    </row>
    <row r="135" spans="1:10" x14ac:dyDescent="0.25">
      <c r="A135" s="141">
        <v>75</v>
      </c>
      <c r="B135" s="17" t="s">
        <v>26</v>
      </c>
      <c r="C135" s="24">
        <f>C111/$C$129</f>
        <v>0.610034833229947</v>
      </c>
      <c r="D135" s="103">
        <f>D111/$D$129</f>
        <v>2.5175205824317886E-3</v>
      </c>
      <c r="E135" s="103">
        <f>E111/$E$129</f>
        <v>2.5925717184241675E-3</v>
      </c>
      <c r="F135" s="103">
        <f>F111/$F$129</f>
        <v>3.105204322444417E-3</v>
      </c>
      <c r="G135" s="103">
        <f>G111/$G$129</f>
        <v>7.3861720067453632E-2</v>
      </c>
      <c r="H135" s="103">
        <f>H111/$H$129</f>
        <v>3.3670459334176145E-2</v>
      </c>
      <c r="I135" s="103">
        <f>I111/$I$129</f>
        <v>1.103414151410193E-2</v>
      </c>
      <c r="J135" s="103">
        <f>J111/$J$129</f>
        <v>3.7809168723415428E-3</v>
      </c>
    </row>
    <row r="136" spans="1:10" x14ac:dyDescent="0.25">
      <c r="A136" s="141"/>
      <c r="B136" s="17" t="s">
        <v>25</v>
      </c>
      <c r="C136" s="24">
        <f>C112/$C$130</f>
        <v>0.6187873788409981</v>
      </c>
      <c r="D136" s="103">
        <f>D112/$D$130</f>
        <v>3.3736294630306437E-3</v>
      </c>
      <c r="E136" s="103">
        <f>E112/$E$130</f>
        <v>6.4443821798823202E-3</v>
      </c>
      <c r="F136" s="103">
        <f>F112/$F$130</f>
        <v>6.1094140516523192E-3</v>
      </c>
      <c r="G136" s="103">
        <f>G112/$G$130</f>
        <v>8.0645161290322578E-2</v>
      </c>
      <c r="H136" s="103">
        <f>H112/$H$130</f>
        <v>4.6604895588438666E-2</v>
      </c>
      <c r="I136" s="103">
        <f>I112/$I$130</f>
        <v>3.3432998097309048E-2</v>
      </c>
      <c r="J136" s="103">
        <f>J112/$J$130</f>
        <v>7.9654829074012612E-3</v>
      </c>
    </row>
    <row r="137" spans="1:10" x14ac:dyDescent="0.25">
      <c r="A137" s="141">
        <v>77</v>
      </c>
      <c r="B137" s="17" t="s">
        <v>26</v>
      </c>
      <c r="C137" s="19">
        <f>C113/$C$129</f>
        <v>1.3169823925180131E-2</v>
      </c>
      <c r="D137" s="24">
        <f>D113/$D$129</f>
        <v>0.92372593046199902</v>
      </c>
      <c r="E137" s="19">
        <f>E113/$E$129</f>
        <v>6.1996280223186606E-4</v>
      </c>
      <c r="F137" s="19">
        <f>F113/$F$129</f>
        <v>6.8625015526021613E-2</v>
      </c>
      <c r="G137" s="19">
        <f>G113/$G$129</f>
        <v>3.9722690650178007E-3</v>
      </c>
      <c r="H137" s="19">
        <f>H113/$H$129</f>
        <v>6.9700800674251995E-2</v>
      </c>
      <c r="I137" s="19">
        <f>I113/$I$129</f>
        <v>8.085106382978724E-2</v>
      </c>
      <c r="J137" s="19">
        <f>J113/$J$129</f>
        <v>3.8859423410176966E-3</v>
      </c>
    </row>
    <row r="138" spans="1:10" x14ac:dyDescent="0.25">
      <c r="A138" s="141"/>
      <c r="B138" s="17" t="s">
        <v>25</v>
      </c>
      <c r="C138" s="19">
        <f>C114/$C$130</f>
        <v>2.4541142503608993E-2</v>
      </c>
      <c r="D138" s="24">
        <f>D114/$D$130</f>
        <v>0.92521788023615403</v>
      </c>
      <c r="E138" s="19">
        <f>E114/$E$130</f>
        <v>1.6811431773606051E-3</v>
      </c>
      <c r="F138" s="19">
        <f>F114/$F$130</f>
        <v>3.9711191335740074E-2</v>
      </c>
      <c r="G138" s="19">
        <f>G114/$G$130</f>
        <v>8.6234429894602362E-3</v>
      </c>
      <c r="H138" s="19">
        <f>H114/$H$130</f>
        <v>5.4487622735444614E-2</v>
      </c>
      <c r="I138" s="19">
        <f>I114/$I$130</f>
        <v>4.2946452840445772E-2</v>
      </c>
      <c r="J138" s="19">
        <f>J114/$J$130</f>
        <v>1.228011948224361E-2</v>
      </c>
    </row>
    <row r="139" spans="1:10" x14ac:dyDescent="0.25">
      <c r="A139" s="141">
        <v>78</v>
      </c>
      <c r="B139" s="17" t="s">
        <v>26</v>
      </c>
      <c r="C139" s="19">
        <f>C115/$C$129</f>
        <v>1.1547454311208665E-2</v>
      </c>
      <c r="D139" s="19">
        <f>D115/$D$129</f>
        <v>4.7628767775736546E-4</v>
      </c>
      <c r="E139" s="24">
        <f>E115/$E$129</f>
        <v>0.90880910781716728</v>
      </c>
      <c r="F139" s="19">
        <f>F115/$F$129</f>
        <v>1.043348652341324E-2</v>
      </c>
      <c r="G139" s="19">
        <f>G115/$G$129</f>
        <v>5.9359190556492414E-2</v>
      </c>
      <c r="H139" s="19">
        <f>H115/$H$129</f>
        <v>1.5170670037926676E-3</v>
      </c>
      <c r="I139" s="19">
        <f>I115/$I$129</f>
        <v>1.0885700148441366E-3</v>
      </c>
      <c r="J139" s="19">
        <f>J115/$J$129</f>
        <v>4.3533056766265822E-2</v>
      </c>
    </row>
    <row r="140" spans="1:10" x14ac:dyDescent="0.25">
      <c r="A140" s="141"/>
      <c r="B140" s="17" t="s">
        <v>25</v>
      </c>
      <c r="C140" s="19">
        <f>C116/$C$130</f>
        <v>1.9282326252835637E-2</v>
      </c>
      <c r="D140" s="19">
        <f>D116/$D$130</f>
        <v>5.6227157717177395E-4</v>
      </c>
      <c r="E140" s="24">
        <f>E116/$E$130</f>
        <v>0.90417483889044548</v>
      </c>
      <c r="F140" s="19">
        <f>F116/$F$130</f>
        <v>7.7756178839211328E-3</v>
      </c>
      <c r="G140" s="19">
        <f>G116/$G$130</f>
        <v>4.7109549664643882E-2</v>
      </c>
      <c r="H140" s="19">
        <f>H116/$H$130</f>
        <v>4.2870972203014794E-3</v>
      </c>
      <c r="I140" s="19">
        <f>I116/$I$130</f>
        <v>6.523511823865181E-3</v>
      </c>
      <c r="J140" s="19">
        <f>J116/$J$130</f>
        <v>2.7879190175904414E-2</v>
      </c>
    </row>
    <row r="141" spans="1:10" x14ac:dyDescent="0.25">
      <c r="A141" s="141">
        <v>91</v>
      </c>
      <c r="B141" s="17" t="s">
        <v>26</v>
      </c>
      <c r="C141" s="19">
        <f>C117/$C$129</f>
        <v>1.5412511332728921E-2</v>
      </c>
      <c r="D141" s="19">
        <f>D117/$D$129</f>
        <v>1.0002041232904674E-2</v>
      </c>
      <c r="E141" s="19">
        <f>E117/$E$129</f>
        <v>6.0305472580736066E-3</v>
      </c>
      <c r="F141" s="24">
        <f>F117/$F$129</f>
        <v>0.8602658054900012</v>
      </c>
      <c r="G141" s="19">
        <f>G117/$G$129</f>
        <v>6.6366872774967209E-2</v>
      </c>
      <c r="H141" s="19">
        <f>H117/$H$129</f>
        <v>2.8234302570585759E-3</v>
      </c>
      <c r="I141" s="19">
        <f>I117/$I$129</f>
        <v>7.3923800098960907E-2</v>
      </c>
      <c r="J141" s="19">
        <f>J117/$J$129</f>
        <v>1.0502546867615396E-3</v>
      </c>
    </row>
    <row r="142" spans="1:10" x14ac:dyDescent="0.25">
      <c r="A142" s="141"/>
      <c r="B142" s="17" t="s">
        <v>25</v>
      </c>
      <c r="C142" s="19">
        <f>C118/$C$130</f>
        <v>2.7428335739327698E-2</v>
      </c>
      <c r="D142" s="19">
        <f>D118/$D$130</f>
        <v>5.060444194545966E-3</v>
      </c>
      <c r="E142" s="19">
        <f>E118/$E$130</f>
        <v>6.4443821798823202E-3</v>
      </c>
      <c r="F142" s="24">
        <f>F118/$F$130</f>
        <v>0.85809497361843934</v>
      </c>
      <c r="G142" s="19">
        <f>G118/$G$130</f>
        <v>5.2698818268923669E-2</v>
      </c>
      <c r="H142" s="19">
        <f>H118/$H$130</f>
        <v>5.9466187249343104E-3</v>
      </c>
      <c r="I142" s="19">
        <f>I118/$I$130</f>
        <v>5.8439793422125574E-2</v>
      </c>
      <c r="J142" s="19">
        <f>J118/$J$130</f>
        <v>1.3275804845668769E-3</v>
      </c>
    </row>
    <row r="143" spans="1:10" x14ac:dyDescent="0.25">
      <c r="A143" s="141">
        <v>92</v>
      </c>
      <c r="B143" s="17" t="s">
        <v>26</v>
      </c>
      <c r="C143" s="19">
        <f>C119/$C$129</f>
        <v>0.11492580044853748</v>
      </c>
      <c r="D143" s="19">
        <f>D119/$D$129</f>
        <v>5.4432877457984618E-4</v>
      </c>
      <c r="E143" s="19">
        <f>E119/$E$129</f>
        <v>1.4935467508313137E-2</v>
      </c>
      <c r="F143" s="19">
        <f>F119/$F$129</f>
        <v>6.4588249906843871E-3</v>
      </c>
      <c r="G143" s="24">
        <f>G119/$G$129</f>
        <v>0.69308600337268134</v>
      </c>
      <c r="H143" s="19">
        <f>H119/$H$129</f>
        <v>6.6160977665402441E-3</v>
      </c>
      <c r="I143" s="19">
        <f>I119/$I$129</f>
        <v>8.4611578426521516E-3</v>
      </c>
      <c r="J143" s="19">
        <f>J119/$J$129</f>
        <v>7.0367064013023162E-3</v>
      </c>
    </row>
    <row r="144" spans="1:10" x14ac:dyDescent="0.25">
      <c r="A144" s="141"/>
      <c r="B144" s="17" t="s">
        <v>25</v>
      </c>
      <c r="C144" s="19">
        <f>C120/$C$130</f>
        <v>7.836667354093628E-2</v>
      </c>
      <c r="D144" s="19">
        <f>D120/$D$130</f>
        <v>8.4340736575766093E-4</v>
      </c>
      <c r="E144" s="19">
        <f>E120/$E$130</f>
        <v>1.7652003362286353E-2</v>
      </c>
      <c r="F144" s="19">
        <f>F120/$F$130</f>
        <v>9.1641210774784775E-3</v>
      </c>
      <c r="G144" s="24">
        <f>G120/$G$130</f>
        <v>0.64500159693388692</v>
      </c>
      <c r="H144" s="19">
        <f>H120/$H$130</f>
        <v>1.134006361499101E-2</v>
      </c>
      <c r="I144" s="19">
        <f>I120/$I$130</f>
        <v>1.386246262571351E-2</v>
      </c>
      <c r="J144" s="19">
        <f>J120/$J$130</f>
        <v>1.0620643876535016E-2</v>
      </c>
    </row>
    <row r="145" spans="1:10" x14ac:dyDescent="0.25">
      <c r="A145" s="141">
        <v>93</v>
      </c>
      <c r="B145" s="17" t="s">
        <v>26</v>
      </c>
      <c r="C145" s="19">
        <f>C121/$C$129</f>
        <v>0.11552225986543875</v>
      </c>
      <c r="D145" s="19">
        <f>D121/$D$129</f>
        <v>9.8659590392597123E-3</v>
      </c>
      <c r="E145" s="19">
        <f>E121/$E$129</f>
        <v>1.8035281519472469E-3</v>
      </c>
      <c r="F145" s="19">
        <f>F121/$F$129</f>
        <v>2.6083716308533101E-3</v>
      </c>
      <c r="G145" s="19">
        <f>G121/$G$129</f>
        <v>2.5819748922615703E-2</v>
      </c>
      <c r="H145" s="24">
        <f>H121/$H$129</f>
        <v>0.82203961230509903</v>
      </c>
      <c r="I145" s="19">
        <f>I121/$I$129</f>
        <v>9.3072736269173673E-2</v>
      </c>
      <c r="J145" s="19">
        <f>J121/$J$129</f>
        <v>3.8281783332458123E-2</v>
      </c>
    </row>
    <row r="146" spans="1:10" x14ac:dyDescent="0.25">
      <c r="A146" s="141"/>
      <c r="B146" s="17" t="s">
        <v>25</v>
      </c>
      <c r="C146" s="19">
        <f>C122/$C$130</f>
        <v>9.764899979377191E-2</v>
      </c>
      <c r="D146" s="19">
        <f>D122/$D$130</f>
        <v>1.2932246274950801E-2</v>
      </c>
      <c r="E146" s="19">
        <f>E122/$E$130</f>
        <v>5.0434295320818156E-3</v>
      </c>
      <c r="F146" s="19">
        <f>F122/$F$130</f>
        <v>5.8317134129408496E-3</v>
      </c>
      <c r="G146" s="19">
        <f>G122/$G$130</f>
        <v>2.587032896838071E-2</v>
      </c>
      <c r="H146" s="24">
        <f>H122/$H$130</f>
        <v>0.7726455538653022</v>
      </c>
      <c r="I146" s="19">
        <f>I122/$I$130</f>
        <v>4.4577330796412067E-2</v>
      </c>
      <c r="J146" s="19">
        <f>J122/$J$130</f>
        <v>4.1486890142714901E-2</v>
      </c>
    </row>
    <row r="147" spans="1:10" x14ac:dyDescent="0.25">
      <c r="A147" s="141">
        <v>94</v>
      </c>
      <c r="B147" s="17" t="s">
        <v>26</v>
      </c>
      <c r="C147" s="19">
        <f>C123/$C$129</f>
        <v>9.1473016175979388E-2</v>
      </c>
      <c r="D147" s="19">
        <f>D123/$D$129</f>
        <v>4.9670000680410971E-3</v>
      </c>
      <c r="E147" s="19">
        <f>E123/$E$129</f>
        <v>1.578087132953841E-3</v>
      </c>
      <c r="F147" s="19">
        <f>F123/$F$129</f>
        <v>2.9561545149670847E-2</v>
      </c>
      <c r="G147" s="19">
        <f>G123/$G$129</f>
        <v>4.2458309911935548E-2</v>
      </c>
      <c r="H147" s="19">
        <f>H123/$H$129</f>
        <v>1.5423514538558787E-2</v>
      </c>
      <c r="I147" s="24">
        <f>I123/$I$129</f>
        <v>0.6906481939633845</v>
      </c>
      <c r="J147" s="19">
        <f>J123/$J$129</f>
        <v>1.2603056241138476E-3</v>
      </c>
    </row>
    <row r="148" spans="1:10" x14ac:dyDescent="0.25">
      <c r="A148" s="141"/>
      <c r="B148" s="17" t="s">
        <v>25</v>
      </c>
      <c r="C148" s="19">
        <f>C124/$C$130</f>
        <v>7.7129305011342547E-2</v>
      </c>
      <c r="D148" s="19">
        <f>D124/$D$130</f>
        <v>4.2170368287883049E-3</v>
      </c>
      <c r="E148" s="19">
        <f>E124/$E$130</f>
        <v>1.6811431773606051E-3</v>
      </c>
      <c r="F148" s="19">
        <f>F124/$F$130</f>
        <v>5.4429325187447933E-2</v>
      </c>
      <c r="G148" s="19">
        <f>G124/$G$130</f>
        <v>6.1002874480996484E-2</v>
      </c>
      <c r="H148" s="19">
        <f>H124/$H$130</f>
        <v>2.5860876780528282E-2</v>
      </c>
      <c r="I148" s="24">
        <f>I124/$I$130</f>
        <v>0.77031802120141346</v>
      </c>
      <c r="J148" s="19">
        <f>J124/$J$130</f>
        <v>3.6508463325589115E-3</v>
      </c>
    </row>
    <row r="149" spans="1:10" x14ac:dyDescent="0.25">
      <c r="A149" s="141">
        <v>95</v>
      </c>
      <c r="B149" s="17" t="s">
        <v>26</v>
      </c>
      <c r="C149" s="19">
        <f>C125/$C$129</f>
        <v>1.3814000095433506E-2</v>
      </c>
      <c r="D149" s="19">
        <f>D125/$D$129</f>
        <v>1.0886575491596924E-3</v>
      </c>
      <c r="E149" s="19">
        <f>E125/$E$129</f>
        <v>1.848616355745928E-2</v>
      </c>
      <c r="F149" s="19">
        <f>F125/$F$129</f>
        <v>1.1799776425288784E-3</v>
      </c>
      <c r="G149" s="19">
        <f>G125/$G$129</f>
        <v>2.5932171632002999E-2</v>
      </c>
      <c r="H149" s="19">
        <f>H125/$H$129</f>
        <v>3.9738727349346817E-2</v>
      </c>
      <c r="I149" s="19">
        <f>I125/$I$129</f>
        <v>2.2266204849084609E-3</v>
      </c>
      <c r="J149" s="24">
        <f>J125/$J$129</f>
        <v>0.84256682245444525</v>
      </c>
    </row>
    <row r="150" spans="1:10" x14ac:dyDescent="0.25">
      <c r="A150" s="141"/>
      <c r="B150" s="17" t="s">
        <v>25</v>
      </c>
      <c r="C150" s="20">
        <f>C126/$C$130</f>
        <v>3.2584037945968237E-2</v>
      </c>
      <c r="D150" s="20">
        <f>D126/$D$130</f>
        <v>2.8113578858588698E-3</v>
      </c>
      <c r="E150" s="20">
        <f>E126/$E$130</f>
        <v>3.0540767722050995E-2</v>
      </c>
      <c r="F150" s="20">
        <f>F126/$F$130</f>
        <v>2.4993057484032212E-3</v>
      </c>
      <c r="G150" s="20">
        <f>G126/$G$130</f>
        <v>5.7649313318428617E-2</v>
      </c>
      <c r="H150" s="20">
        <f>H126/$H$130</f>
        <v>6.0019361084220714E-2</v>
      </c>
      <c r="I150" s="20">
        <f>I126/$I$130</f>
        <v>6.2516988312041315E-3</v>
      </c>
      <c r="J150" s="24">
        <f>J126/$J$130</f>
        <v>0.83903086624626622</v>
      </c>
    </row>
    <row r="151" spans="1:10" x14ac:dyDescent="0.25">
      <c r="A151" s="141" t="s">
        <v>24</v>
      </c>
      <c r="B151" s="17" t="s">
        <v>26</v>
      </c>
      <c r="C151" s="20">
        <f>C127/$C$129</f>
        <v>1.4100300615546119E-2</v>
      </c>
      <c r="D151" s="20">
        <f>D127/$D$129</f>
        <v>4.6812274613866778E-2</v>
      </c>
      <c r="E151" s="20">
        <f>E127/$E$129</f>
        <v>4.5144564053429523E-2</v>
      </c>
      <c r="F151" s="20">
        <f>F127/$F$129</f>
        <v>1.7761768724382065E-2</v>
      </c>
      <c r="G151" s="20">
        <f>G127/$G$129</f>
        <v>9.1437136968334273E-3</v>
      </c>
      <c r="H151" s="20">
        <f>H127/$H$129</f>
        <v>8.4702907711757276E-3</v>
      </c>
      <c r="I151" s="20">
        <f>I127/$I$129</f>
        <v>3.8693715982187037E-2</v>
      </c>
      <c r="J151" s="103">
        <f>J127/$J$129</f>
        <v>5.8604211521293914E-2</v>
      </c>
    </row>
    <row r="152" spans="1:10" x14ac:dyDescent="0.25">
      <c r="A152" s="141"/>
      <c r="B152" s="17" t="s">
        <v>25</v>
      </c>
      <c r="C152" s="20">
        <f>C128/$C$130</f>
        <v>2.423180037121056E-2</v>
      </c>
      <c r="D152" s="20">
        <f>D128/$D$130</f>
        <v>4.4981726173741916E-2</v>
      </c>
      <c r="E152" s="20">
        <f>E128/$E$130</f>
        <v>2.6337909778649481E-2</v>
      </c>
      <c r="F152" s="20">
        <f>F128/$F$130</f>
        <v>1.6384337683976673E-2</v>
      </c>
      <c r="G152" s="20">
        <f>G128/$G$130</f>
        <v>2.1398914084956883E-2</v>
      </c>
      <c r="H152" s="20">
        <f>H128/$H$130</f>
        <v>1.880791038583875E-2</v>
      </c>
      <c r="I152" s="20">
        <f>I128/$I$130</f>
        <v>2.3647730361511281E-2</v>
      </c>
      <c r="J152" s="103">
        <f>J128/$J$130</f>
        <v>5.5758380351808828E-2</v>
      </c>
    </row>
    <row r="153" spans="1:10" x14ac:dyDescent="0.25">
      <c r="A153" s="141" t="s">
        <v>17</v>
      </c>
      <c r="B153" s="17" t="s">
        <v>26</v>
      </c>
      <c r="C153" s="20">
        <f>C129/$C$129</f>
        <v>1</v>
      </c>
      <c r="D153" s="20">
        <f>D129/$D$129</f>
        <v>1</v>
      </c>
      <c r="E153" s="20">
        <f>E129/$E$129</f>
        <v>1</v>
      </c>
      <c r="F153" s="20">
        <f>F129/$F$129</f>
        <v>1</v>
      </c>
      <c r="G153" s="20">
        <f>G129/$G$129</f>
        <v>1</v>
      </c>
      <c r="H153" s="20">
        <f>H129/$H$129</f>
        <v>1</v>
      </c>
      <c r="I153" s="20">
        <f>I129/$I$129</f>
        <v>1</v>
      </c>
      <c r="J153" s="103">
        <f>J129/$J$129</f>
        <v>1</v>
      </c>
    </row>
    <row r="154" spans="1:10" x14ac:dyDescent="0.25">
      <c r="A154" s="141"/>
      <c r="B154" s="17" t="s">
        <v>25</v>
      </c>
      <c r="C154" s="20">
        <f>C130/$C$130</f>
        <v>1</v>
      </c>
      <c r="D154" s="20">
        <f>D130/$D$130</f>
        <v>1</v>
      </c>
      <c r="E154" s="20">
        <f>E130/$E$130</f>
        <v>1</v>
      </c>
      <c r="F154" s="20">
        <f>F130/$F$130</f>
        <v>1</v>
      </c>
      <c r="G154" s="20">
        <f>G130/$G$130</f>
        <v>1</v>
      </c>
      <c r="H154" s="20">
        <f>H130/$H$130</f>
        <v>1</v>
      </c>
      <c r="I154" s="20">
        <f>I130/$I$130</f>
        <v>1</v>
      </c>
      <c r="J154" s="103">
        <f>J130/$J$130</f>
        <v>1</v>
      </c>
    </row>
    <row r="157" spans="1:10" x14ac:dyDescent="0.25">
      <c r="A157" s="27">
        <v>2012</v>
      </c>
      <c r="B157" s="11"/>
    </row>
    <row r="158" spans="1:10" x14ac:dyDescent="0.25">
      <c r="A158" s="11"/>
      <c r="B158" s="11"/>
    </row>
    <row r="159" spans="1:10" x14ac:dyDescent="0.25">
      <c r="A159" s="7" t="s">
        <v>27</v>
      </c>
    </row>
    <row r="160" spans="1:10" x14ac:dyDescent="0.25">
      <c r="A160" s="17"/>
      <c r="B160" s="17"/>
      <c r="C160" s="141" t="s">
        <v>22</v>
      </c>
      <c r="D160" s="141"/>
      <c r="E160" s="141"/>
      <c r="F160" s="141"/>
      <c r="G160" s="141"/>
      <c r="H160" s="141"/>
      <c r="I160" s="141"/>
      <c r="J160" s="141"/>
    </row>
    <row r="161" spans="1:10" x14ac:dyDescent="0.25">
      <c r="A161" s="17" t="s">
        <v>23</v>
      </c>
      <c r="B161" s="17"/>
      <c r="C161" s="114">
        <v>75</v>
      </c>
      <c r="D161" s="114">
        <v>77</v>
      </c>
      <c r="E161" s="114">
        <v>78</v>
      </c>
      <c r="F161" s="114">
        <v>91</v>
      </c>
      <c r="G161" s="114">
        <v>92</v>
      </c>
      <c r="H161" s="114">
        <v>93</v>
      </c>
      <c r="I161" s="114">
        <v>94</v>
      </c>
      <c r="J161" s="114">
        <v>95</v>
      </c>
    </row>
    <row r="162" spans="1:10" x14ac:dyDescent="0.25">
      <c r="A162" s="141">
        <v>75</v>
      </c>
      <c r="B162" s="17" t="s">
        <v>26</v>
      </c>
      <c r="C162" s="22">
        <v>25524</v>
      </c>
      <c r="D162" s="18">
        <v>30</v>
      </c>
      <c r="E162" s="18">
        <v>54</v>
      </c>
      <c r="F162" s="18">
        <v>47</v>
      </c>
      <c r="G162" s="18">
        <v>1713</v>
      </c>
      <c r="H162" s="18">
        <v>804</v>
      </c>
      <c r="I162" s="18">
        <v>264</v>
      </c>
      <c r="J162" s="18">
        <v>61</v>
      </c>
    </row>
    <row r="163" spans="1:10" x14ac:dyDescent="0.25">
      <c r="A163" s="141"/>
      <c r="B163" s="17" t="s">
        <v>25</v>
      </c>
      <c r="C163" s="22">
        <v>5825</v>
      </c>
      <c r="D163" s="18">
        <v>15</v>
      </c>
      <c r="E163" s="18">
        <v>21</v>
      </c>
      <c r="F163" s="18">
        <v>23</v>
      </c>
      <c r="G163" s="18">
        <v>494</v>
      </c>
      <c r="H163" s="18">
        <v>371</v>
      </c>
      <c r="I163" s="18">
        <v>155</v>
      </c>
      <c r="J163" s="18">
        <v>25</v>
      </c>
    </row>
    <row r="164" spans="1:10" x14ac:dyDescent="0.25">
      <c r="A164" s="141">
        <v>77</v>
      </c>
      <c r="B164" s="17" t="s">
        <v>26</v>
      </c>
      <c r="C164" s="18">
        <v>555</v>
      </c>
      <c r="D164" s="22">
        <v>13795</v>
      </c>
      <c r="E164" s="18">
        <v>19</v>
      </c>
      <c r="F164" s="18">
        <v>924</v>
      </c>
      <c r="G164" s="18">
        <v>81</v>
      </c>
      <c r="H164" s="18">
        <v>1626</v>
      </c>
      <c r="I164" s="18">
        <v>1834</v>
      </c>
      <c r="J164" s="18">
        <v>81</v>
      </c>
    </row>
    <row r="165" spans="1:10" x14ac:dyDescent="0.25">
      <c r="A165" s="141"/>
      <c r="B165" s="17" t="s">
        <v>25</v>
      </c>
      <c r="C165" s="18">
        <v>232</v>
      </c>
      <c r="D165" s="22">
        <v>3072</v>
      </c>
      <c r="E165" s="18">
        <v>7</v>
      </c>
      <c r="F165" s="18">
        <v>176</v>
      </c>
      <c r="G165" s="18">
        <v>47</v>
      </c>
      <c r="H165" s="18">
        <v>369</v>
      </c>
      <c r="I165" s="18">
        <v>197</v>
      </c>
      <c r="J165" s="18">
        <v>23</v>
      </c>
    </row>
    <row r="166" spans="1:10" x14ac:dyDescent="0.25">
      <c r="A166" s="141">
        <v>78</v>
      </c>
      <c r="B166" s="17" t="s">
        <v>26</v>
      </c>
      <c r="C166" s="18">
        <v>499</v>
      </c>
      <c r="D166" s="18">
        <v>6</v>
      </c>
      <c r="E166" s="22">
        <v>16064</v>
      </c>
      <c r="F166" s="18">
        <v>165</v>
      </c>
      <c r="G166" s="18">
        <v>1542</v>
      </c>
      <c r="H166" s="18">
        <v>33</v>
      </c>
      <c r="I166" s="18">
        <v>47</v>
      </c>
      <c r="J166" s="18">
        <v>840</v>
      </c>
    </row>
    <row r="167" spans="1:10" x14ac:dyDescent="0.25">
      <c r="A167" s="141"/>
      <c r="B167" s="17" t="s">
        <v>25</v>
      </c>
      <c r="C167" s="18">
        <v>173</v>
      </c>
      <c r="D167" s="18">
        <v>1</v>
      </c>
      <c r="E167" s="22">
        <v>3155</v>
      </c>
      <c r="F167" s="18">
        <v>28</v>
      </c>
      <c r="G167" s="18">
        <v>250</v>
      </c>
      <c r="H167" s="18">
        <v>31</v>
      </c>
      <c r="I167" s="18">
        <v>9</v>
      </c>
      <c r="J167" s="18">
        <v>79</v>
      </c>
    </row>
    <row r="168" spans="1:10" x14ac:dyDescent="0.25">
      <c r="A168" s="141">
        <v>91</v>
      </c>
      <c r="B168" s="17" t="s">
        <v>26</v>
      </c>
      <c r="C168" s="18">
        <v>707</v>
      </c>
      <c r="D168" s="18">
        <v>155</v>
      </c>
      <c r="E168" s="18">
        <v>105</v>
      </c>
      <c r="F168" s="22">
        <v>13569</v>
      </c>
      <c r="G168" s="18">
        <v>1824</v>
      </c>
      <c r="H168" s="18">
        <v>66</v>
      </c>
      <c r="I168" s="18">
        <v>1556</v>
      </c>
      <c r="J168" s="18">
        <v>18</v>
      </c>
    </row>
    <row r="169" spans="1:10" x14ac:dyDescent="0.25">
      <c r="A169" s="141"/>
      <c r="B169" s="17" t="s">
        <v>25</v>
      </c>
      <c r="C169" s="18">
        <v>306</v>
      </c>
      <c r="D169" s="18">
        <v>19</v>
      </c>
      <c r="E169" s="18">
        <v>11</v>
      </c>
      <c r="F169" s="22">
        <v>2991</v>
      </c>
      <c r="G169" s="18">
        <v>288</v>
      </c>
      <c r="H169" s="18">
        <v>45</v>
      </c>
      <c r="I169" s="18">
        <v>242</v>
      </c>
      <c r="J169" s="18">
        <v>13</v>
      </c>
    </row>
    <row r="170" spans="1:10" x14ac:dyDescent="0.25">
      <c r="A170" s="141">
        <v>92</v>
      </c>
      <c r="B170" s="17" t="s">
        <v>26</v>
      </c>
      <c r="C170" s="18">
        <v>4816</v>
      </c>
      <c r="D170" s="18">
        <v>12</v>
      </c>
      <c r="E170" s="18">
        <v>238</v>
      </c>
      <c r="F170" s="18">
        <v>98</v>
      </c>
      <c r="G170" s="22">
        <v>18481</v>
      </c>
      <c r="H170" s="18">
        <v>156</v>
      </c>
      <c r="I170" s="18">
        <v>153</v>
      </c>
      <c r="J170" s="18">
        <v>124</v>
      </c>
    </row>
    <row r="171" spans="1:10" x14ac:dyDescent="0.25">
      <c r="A171" s="141"/>
      <c r="B171" s="17" t="s">
        <v>25</v>
      </c>
      <c r="C171" s="18">
        <v>826</v>
      </c>
      <c r="D171" s="18">
        <v>7</v>
      </c>
      <c r="E171" s="18">
        <v>75</v>
      </c>
      <c r="F171" s="18">
        <v>20</v>
      </c>
      <c r="G171" s="22">
        <v>4009</v>
      </c>
      <c r="H171" s="18">
        <v>82</v>
      </c>
      <c r="I171" s="18">
        <v>47</v>
      </c>
      <c r="J171" s="18">
        <v>36</v>
      </c>
    </row>
    <row r="172" spans="1:10" x14ac:dyDescent="0.25">
      <c r="A172" s="141">
        <v>93</v>
      </c>
      <c r="B172" s="17" t="s">
        <v>26</v>
      </c>
      <c r="C172" s="18">
        <v>4470</v>
      </c>
      <c r="D172" s="18">
        <v>152</v>
      </c>
      <c r="E172" s="18">
        <v>34</v>
      </c>
      <c r="F172" s="18">
        <v>36</v>
      </c>
      <c r="G172" s="18">
        <v>651</v>
      </c>
      <c r="H172" s="22">
        <v>19784</v>
      </c>
      <c r="I172" s="18">
        <v>1966</v>
      </c>
      <c r="J172" s="18">
        <v>790</v>
      </c>
    </row>
    <row r="173" spans="1:10" x14ac:dyDescent="0.25">
      <c r="A173" s="141"/>
      <c r="B173" s="17" t="s">
        <v>25</v>
      </c>
      <c r="C173" s="18">
        <v>892</v>
      </c>
      <c r="D173" s="18">
        <v>59</v>
      </c>
      <c r="E173" s="18">
        <v>16</v>
      </c>
      <c r="F173" s="18">
        <v>20</v>
      </c>
      <c r="G173" s="18">
        <v>171</v>
      </c>
      <c r="H173" s="22">
        <v>5470</v>
      </c>
      <c r="I173" s="18">
        <v>200</v>
      </c>
      <c r="J173" s="18">
        <v>93</v>
      </c>
    </row>
    <row r="174" spans="1:10" x14ac:dyDescent="0.25">
      <c r="A174" s="141">
        <v>94</v>
      </c>
      <c r="B174" s="17" t="s">
        <v>26</v>
      </c>
      <c r="C174" s="18">
        <v>3845</v>
      </c>
      <c r="D174" s="18">
        <v>59</v>
      </c>
      <c r="E174" s="18">
        <v>19</v>
      </c>
      <c r="F174" s="18">
        <v>543</v>
      </c>
      <c r="G174" s="18">
        <v>1172</v>
      </c>
      <c r="H174" s="18">
        <v>400</v>
      </c>
      <c r="I174" s="22">
        <v>14051</v>
      </c>
      <c r="J174" s="18">
        <v>28</v>
      </c>
    </row>
    <row r="175" spans="1:10" x14ac:dyDescent="0.25">
      <c r="A175" s="141"/>
      <c r="B175" s="17" t="s">
        <v>25</v>
      </c>
      <c r="C175" s="18">
        <v>733</v>
      </c>
      <c r="D175" s="18">
        <v>20</v>
      </c>
      <c r="E175" s="18">
        <v>21</v>
      </c>
      <c r="F175" s="18">
        <v>184</v>
      </c>
      <c r="G175" s="18">
        <v>363</v>
      </c>
      <c r="H175" s="18">
        <v>197</v>
      </c>
      <c r="I175" s="22">
        <v>2841</v>
      </c>
      <c r="J175" s="18">
        <v>14</v>
      </c>
    </row>
    <row r="176" spans="1:10" x14ac:dyDescent="0.25">
      <c r="A176" s="141">
        <v>95</v>
      </c>
      <c r="B176" s="17" t="s">
        <v>26</v>
      </c>
      <c r="C176" s="18">
        <v>543</v>
      </c>
      <c r="D176" s="18">
        <v>18</v>
      </c>
      <c r="E176" s="18">
        <v>303</v>
      </c>
      <c r="F176" s="18">
        <v>25</v>
      </c>
      <c r="G176" s="18">
        <v>660</v>
      </c>
      <c r="H176" s="18">
        <v>977</v>
      </c>
      <c r="I176" s="18">
        <v>64</v>
      </c>
      <c r="J176" s="22">
        <v>16065</v>
      </c>
    </row>
    <row r="177" spans="1:10" x14ac:dyDescent="0.25">
      <c r="A177" s="141"/>
      <c r="B177" s="17" t="s">
        <v>25</v>
      </c>
      <c r="C177" s="14">
        <v>300</v>
      </c>
      <c r="D177" s="14">
        <v>11</v>
      </c>
      <c r="E177" s="14">
        <v>110</v>
      </c>
      <c r="F177" s="14">
        <v>11</v>
      </c>
      <c r="G177" s="14">
        <v>360</v>
      </c>
      <c r="H177" s="14">
        <v>428</v>
      </c>
      <c r="I177" s="14">
        <v>32</v>
      </c>
      <c r="J177" s="23">
        <v>2386</v>
      </c>
    </row>
    <row r="178" spans="1:10" x14ac:dyDescent="0.25">
      <c r="A178" s="141" t="s">
        <v>24</v>
      </c>
      <c r="B178" s="17" t="s">
        <v>26</v>
      </c>
      <c r="C178" s="132">
        <v>570</v>
      </c>
      <c r="D178" s="132">
        <v>731</v>
      </c>
      <c r="E178" s="132">
        <v>833</v>
      </c>
      <c r="F178" s="132">
        <v>345</v>
      </c>
      <c r="G178" s="132">
        <v>216</v>
      </c>
      <c r="H178" s="132">
        <v>227</v>
      </c>
      <c r="I178" s="132">
        <v>725</v>
      </c>
      <c r="J178" s="137">
        <v>1095</v>
      </c>
    </row>
    <row r="179" spans="1:10" x14ac:dyDescent="0.25">
      <c r="A179" s="141"/>
      <c r="B179" s="17" t="s">
        <v>25</v>
      </c>
      <c r="C179" s="132">
        <v>256</v>
      </c>
      <c r="D179" s="132">
        <v>131</v>
      </c>
      <c r="E179" s="132">
        <v>137</v>
      </c>
      <c r="F179" s="132">
        <v>76</v>
      </c>
      <c r="G179" s="132">
        <v>142</v>
      </c>
      <c r="H179" s="132">
        <v>235</v>
      </c>
      <c r="I179" s="132">
        <v>37</v>
      </c>
      <c r="J179" s="137">
        <v>151</v>
      </c>
    </row>
    <row r="180" spans="1:10" x14ac:dyDescent="0.25">
      <c r="A180" s="141" t="s">
        <v>17</v>
      </c>
      <c r="B180" s="17" t="s">
        <v>26</v>
      </c>
      <c r="C180" s="132">
        <f>C162+C164+C166+C168+C170+C172+C174+C176+C178</f>
        <v>41529</v>
      </c>
      <c r="D180" s="132">
        <f t="shared" ref="D180:J180" si="14">D162+D164+D166+D168+D170+D172+D174+D176+D178</f>
        <v>14958</v>
      </c>
      <c r="E180" s="132">
        <f t="shared" si="14"/>
        <v>17669</v>
      </c>
      <c r="F180" s="132">
        <f t="shared" si="14"/>
        <v>15752</v>
      </c>
      <c r="G180" s="132">
        <f t="shared" si="14"/>
        <v>26340</v>
      </c>
      <c r="H180" s="132">
        <f t="shared" si="14"/>
        <v>24073</v>
      </c>
      <c r="I180" s="132">
        <f t="shared" si="14"/>
        <v>20660</v>
      </c>
      <c r="J180" s="132">
        <f t="shared" si="14"/>
        <v>19102</v>
      </c>
    </row>
    <row r="181" spans="1:10" x14ac:dyDescent="0.25">
      <c r="A181" s="141"/>
      <c r="B181" s="17" t="s">
        <v>25</v>
      </c>
      <c r="C181" s="132">
        <f>C163+C165+C167+C169+C171+C173+C175+C177+C179</f>
        <v>9543</v>
      </c>
      <c r="D181" s="132">
        <f t="shared" ref="D181:J181" si="15">D163+D165+D167+D169+D171+D173+D175+D177+D179</f>
        <v>3335</v>
      </c>
      <c r="E181" s="132">
        <f t="shared" si="15"/>
        <v>3553</v>
      </c>
      <c r="F181" s="132">
        <f t="shared" si="15"/>
        <v>3529</v>
      </c>
      <c r="G181" s="132">
        <f t="shared" si="15"/>
        <v>6124</v>
      </c>
      <c r="H181" s="132">
        <f t="shared" si="15"/>
        <v>7228</v>
      </c>
      <c r="I181" s="132">
        <f t="shared" si="15"/>
        <v>3760</v>
      </c>
      <c r="J181" s="132">
        <f t="shared" si="15"/>
        <v>2820</v>
      </c>
    </row>
    <row r="183" spans="1:10" x14ac:dyDescent="0.25">
      <c r="A183" s="7" t="s">
        <v>28</v>
      </c>
    </row>
    <row r="184" spans="1:10" x14ac:dyDescent="0.25">
      <c r="A184" s="17"/>
      <c r="B184" s="17"/>
      <c r="C184" s="141" t="s">
        <v>22</v>
      </c>
      <c r="D184" s="141"/>
      <c r="E184" s="141"/>
      <c r="F184" s="141"/>
      <c r="G184" s="141"/>
      <c r="H184" s="141"/>
      <c r="I184" s="141"/>
      <c r="J184" s="141"/>
    </row>
    <row r="185" spans="1:10" x14ac:dyDescent="0.25">
      <c r="A185" s="17" t="s">
        <v>23</v>
      </c>
      <c r="B185" s="17"/>
      <c r="C185" s="114">
        <v>75</v>
      </c>
      <c r="D185" s="114">
        <v>77</v>
      </c>
      <c r="E185" s="114">
        <v>78</v>
      </c>
      <c r="F185" s="114">
        <v>91</v>
      </c>
      <c r="G185" s="114">
        <v>92</v>
      </c>
      <c r="H185" s="114">
        <v>93</v>
      </c>
      <c r="I185" s="114">
        <v>94</v>
      </c>
      <c r="J185" s="114">
        <v>95</v>
      </c>
    </row>
    <row r="186" spans="1:10" x14ac:dyDescent="0.25">
      <c r="A186" s="141">
        <v>75</v>
      </c>
      <c r="B186" s="17" t="s">
        <v>26</v>
      </c>
      <c r="C186" s="24">
        <f>C162/$C$180</f>
        <v>0.61460666040598133</v>
      </c>
      <c r="D186" s="103">
        <f>D162/$D$180</f>
        <v>2.0056157240272766E-3</v>
      </c>
      <c r="E186" s="103">
        <f>E162/$E$180</f>
        <v>3.0562001245118568E-3</v>
      </c>
      <c r="F186" s="103">
        <f>F162/$F$180</f>
        <v>2.9837480954799391E-3</v>
      </c>
      <c r="G186" s="103">
        <f>G162/$G$180</f>
        <v>6.5034168564920267E-2</v>
      </c>
      <c r="H186" s="103">
        <f>H162/$H$180</f>
        <v>3.3398413159971753E-2</v>
      </c>
      <c r="I186" s="103">
        <f>I162/$I$180</f>
        <v>1.2778315585672797E-2</v>
      </c>
      <c r="J186" s="103">
        <f>J162/$J$180</f>
        <v>3.1933828918437861E-3</v>
      </c>
    </row>
    <row r="187" spans="1:10" x14ac:dyDescent="0.25">
      <c r="A187" s="141"/>
      <c r="B187" s="17" t="s">
        <v>25</v>
      </c>
      <c r="C187" s="24">
        <f>C163/$C$181</f>
        <v>0.61039505396625804</v>
      </c>
      <c r="D187" s="103">
        <f>D163/$D$181</f>
        <v>4.4977511244377807E-3</v>
      </c>
      <c r="E187" s="103">
        <f>E163/$E$181</f>
        <v>5.9104981705600905E-3</v>
      </c>
      <c r="F187" s="103">
        <f>F163/$F$181</f>
        <v>6.5174270331538678E-3</v>
      </c>
      <c r="G187" s="103">
        <f>G163/$G$181</f>
        <v>8.0666231221423912E-2</v>
      </c>
      <c r="H187" s="103">
        <f>H163/$H$181</f>
        <v>5.1328168234643055E-2</v>
      </c>
      <c r="I187" s="103">
        <f>I163/$I$181</f>
        <v>4.1223404255319146E-2</v>
      </c>
      <c r="J187" s="103">
        <f>J163/$J$181</f>
        <v>8.8652482269503553E-3</v>
      </c>
    </row>
    <row r="188" spans="1:10" x14ac:dyDescent="0.25">
      <c r="A188" s="141">
        <v>77</v>
      </c>
      <c r="B188" s="17" t="s">
        <v>26</v>
      </c>
      <c r="C188" s="19">
        <f>C164/$C$180</f>
        <v>1.3364155168677309E-2</v>
      </c>
      <c r="D188" s="24">
        <f>D164/$D$180</f>
        <v>0.92224896376520926</v>
      </c>
      <c r="E188" s="19">
        <f>E164/$E$180</f>
        <v>1.0753296734393571E-3</v>
      </c>
      <c r="F188" s="19">
        <f>F164/$F$180</f>
        <v>5.8659217877094973E-2</v>
      </c>
      <c r="G188" s="19">
        <f>G164/$G$180</f>
        <v>3.0751708428246012E-3</v>
      </c>
      <c r="H188" s="19">
        <f>H164/$H$180</f>
        <v>6.7544551987704066E-2</v>
      </c>
      <c r="I188" s="19">
        <f>I164/$I$180</f>
        <v>8.8770571151984515E-2</v>
      </c>
      <c r="J188" s="19">
        <f>J164/$J$180</f>
        <v>4.2403936760548634E-3</v>
      </c>
    </row>
    <row r="189" spans="1:10" x14ac:dyDescent="0.25">
      <c r="A189" s="141"/>
      <c r="B189" s="17" t="s">
        <v>25</v>
      </c>
      <c r="C189" s="19">
        <f>C165/$C$181</f>
        <v>2.4311013308184009E-2</v>
      </c>
      <c r="D189" s="24">
        <f>D165/$D$181</f>
        <v>0.92113943028485756</v>
      </c>
      <c r="E189" s="19">
        <f>E165/$E$181</f>
        <v>1.9701660568533634E-3</v>
      </c>
      <c r="F189" s="19">
        <f>F165/$F$181</f>
        <v>4.9872485123264379E-2</v>
      </c>
      <c r="G189" s="19">
        <f>G165/$G$181</f>
        <v>7.6747224036577402E-3</v>
      </c>
      <c r="H189" s="19">
        <f>H165/$H$181</f>
        <v>5.1051466519092419E-2</v>
      </c>
      <c r="I189" s="19">
        <f>I165/$I$181</f>
        <v>5.2393617021276595E-2</v>
      </c>
      <c r="J189" s="19">
        <f>J165/$J$181</f>
        <v>8.1560283687943259E-3</v>
      </c>
    </row>
    <row r="190" spans="1:10" x14ac:dyDescent="0.25">
      <c r="A190" s="141">
        <v>78</v>
      </c>
      <c r="B190" s="17" t="s">
        <v>26</v>
      </c>
      <c r="C190" s="19">
        <f>C166/$C$180</f>
        <v>1.2015699872378337E-2</v>
      </c>
      <c r="D190" s="19">
        <f>D166/$D$180</f>
        <v>4.0112314480545525E-4</v>
      </c>
      <c r="E190" s="24">
        <f>E166/$E$180</f>
        <v>0.90916294074367532</v>
      </c>
      <c r="F190" s="19">
        <f>F166/$F$180</f>
        <v>1.047486033519553E-2</v>
      </c>
      <c r="G190" s="19">
        <f>G166/$G$180</f>
        <v>5.8542141230068338E-2</v>
      </c>
      <c r="H190" s="19">
        <f>H166/$H$180</f>
        <v>1.3708303908943631E-3</v>
      </c>
      <c r="I190" s="19">
        <f>I166/$I$180</f>
        <v>2.2749273959341721E-3</v>
      </c>
      <c r="J190" s="19">
        <f>J166/$J$180</f>
        <v>4.3974452936865249E-2</v>
      </c>
    </row>
    <row r="191" spans="1:10" x14ac:dyDescent="0.25">
      <c r="A191" s="141"/>
      <c r="B191" s="17" t="s">
        <v>25</v>
      </c>
      <c r="C191" s="19">
        <f>C167/$C$181</f>
        <v>1.8128471130671696E-2</v>
      </c>
      <c r="D191" s="19">
        <f>D167/$D$181</f>
        <v>2.9985007496251872E-4</v>
      </c>
      <c r="E191" s="24">
        <f>E167/$E$181</f>
        <v>0.88798198705319453</v>
      </c>
      <c r="F191" s="19">
        <f>F167/$F$181</f>
        <v>7.9342589968829699E-3</v>
      </c>
      <c r="G191" s="19">
        <f>G167/$G$181</f>
        <v>4.0822991508817769E-2</v>
      </c>
      <c r="H191" s="19">
        <f>H167/$H$181</f>
        <v>4.2888765910348648E-3</v>
      </c>
      <c r="I191" s="19">
        <f>I167/$I$181</f>
        <v>2.3936170212765957E-3</v>
      </c>
      <c r="J191" s="19">
        <f>J167/$J$181</f>
        <v>2.8014184397163119E-2</v>
      </c>
    </row>
    <row r="192" spans="1:10" x14ac:dyDescent="0.25">
      <c r="A192" s="141">
        <v>91</v>
      </c>
      <c r="B192" s="17" t="s">
        <v>26</v>
      </c>
      <c r="C192" s="19">
        <f>C168/$C$180</f>
        <v>1.7024248115774521E-2</v>
      </c>
      <c r="D192" s="19">
        <f>D168/$D$180</f>
        <v>1.0362347907474262E-2</v>
      </c>
      <c r="E192" s="19">
        <f>E168/$E$180</f>
        <v>5.9426113532174999E-3</v>
      </c>
      <c r="F192" s="24">
        <f>F168/$F$180</f>
        <v>0.86141442356526154</v>
      </c>
      <c r="G192" s="19">
        <f>G168/$G$180</f>
        <v>6.9248291571753981E-2</v>
      </c>
      <c r="H192" s="19">
        <f>H168/$H$180</f>
        <v>2.7416607817887261E-3</v>
      </c>
      <c r="I192" s="19">
        <f>I168/$I$180</f>
        <v>7.5314617618586641E-2</v>
      </c>
      <c r="J192" s="19">
        <f>J168/$J$180</f>
        <v>9.4230970578996966E-4</v>
      </c>
    </row>
    <row r="193" spans="1:10" x14ac:dyDescent="0.25">
      <c r="A193" s="141"/>
      <c r="B193" s="17" t="s">
        <v>25</v>
      </c>
      <c r="C193" s="19">
        <f>C169/$C$181</f>
        <v>3.2065388242690979E-2</v>
      </c>
      <c r="D193" s="19">
        <f>D169/$D$181</f>
        <v>5.6971514242878558E-3</v>
      </c>
      <c r="E193" s="19">
        <f>E169/$E$181</f>
        <v>3.0959752321981426E-3</v>
      </c>
      <c r="F193" s="24">
        <f>F169/$F$181</f>
        <v>0.8475488807027487</v>
      </c>
      <c r="G193" s="19">
        <f>G169/$G$181</f>
        <v>4.7028086218158065E-2</v>
      </c>
      <c r="H193" s="19">
        <f>H169/$H$181</f>
        <v>6.2257885998893191E-3</v>
      </c>
      <c r="I193" s="19">
        <f>I169/$I$181</f>
        <v>6.436170212765957E-2</v>
      </c>
      <c r="J193" s="19">
        <f>J169/$J$181</f>
        <v>4.6099290780141841E-3</v>
      </c>
    </row>
    <row r="194" spans="1:10" x14ac:dyDescent="0.25">
      <c r="A194" s="141">
        <v>92</v>
      </c>
      <c r="B194" s="17" t="s">
        <v>26</v>
      </c>
      <c r="C194" s="19">
        <f>C170/$C$180</f>
        <v>0.11596715548171158</v>
      </c>
      <c r="D194" s="19">
        <f>D170/$D$180</f>
        <v>8.0224628961091051E-4</v>
      </c>
      <c r="E194" s="19">
        <f>E170/$E$180</f>
        <v>1.3469919067293E-2</v>
      </c>
      <c r="F194" s="19">
        <f>F170/$F$180</f>
        <v>6.2214321990858301E-3</v>
      </c>
      <c r="G194" s="24">
        <f>G170/$G$180</f>
        <v>0.70163249810174644</v>
      </c>
      <c r="H194" s="19">
        <f>H170/$H$180</f>
        <v>6.4802891205915343E-3</v>
      </c>
      <c r="I194" s="19">
        <f>I170/$I$180</f>
        <v>7.4056147144240074E-3</v>
      </c>
      <c r="J194" s="19">
        <f>J170/$J$180</f>
        <v>6.49146686210868E-3</v>
      </c>
    </row>
    <row r="195" spans="1:10" x14ac:dyDescent="0.25">
      <c r="A195" s="141"/>
      <c r="B195" s="17" t="s">
        <v>25</v>
      </c>
      <c r="C195" s="19">
        <f>C171/$C$181</f>
        <v>8.6555590485172376E-2</v>
      </c>
      <c r="D195" s="19">
        <f>D171/$D$181</f>
        <v>2.098950524737631E-3</v>
      </c>
      <c r="E195" s="19">
        <f>E171/$E$181</f>
        <v>2.1108922037714608E-2</v>
      </c>
      <c r="F195" s="19">
        <f>F171/$F$181</f>
        <v>5.6673278549164065E-3</v>
      </c>
      <c r="G195" s="24">
        <f>G171/$G$181</f>
        <v>0.65463749183540165</v>
      </c>
      <c r="H195" s="19">
        <f>H171/$H$181</f>
        <v>1.1344770337576093E-2</v>
      </c>
      <c r="I195" s="19">
        <f>I171/$I$181</f>
        <v>1.2500000000000001E-2</v>
      </c>
      <c r="J195" s="19">
        <f>J171/$J$181</f>
        <v>1.276595744680851E-2</v>
      </c>
    </row>
    <row r="196" spans="1:10" x14ac:dyDescent="0.25">
      <c r="A196" s="141">
        <v>93</v>
      </c>
      <c r="B196" s="17" t="s">
        <v>26</v>
      </c>
      <c r="C196" s="19">
        <f>C172/$C$180</f>
        <v>0.10763562811529293</v>
      </c>
      <c r="D196" s="19">
        <f>D172/$D$180</f>
        <v>1.0161786335071534E-2</v>
      </c>
      <c r="E196" s="19">
        <f>E172/$E$180</f>
        <v>1.9242741524704283E-3</v>
      </c>
      <c r="F196" s="19">
        <f>F172/$F$180</f>
        <v>2.2854240731335703E-3</v>
      </c>
      <c r="G196" s="19">
        <f>G172/$G$180</f>
        <v>2.4715261958997724E-2</v>
      </c>
      <c r="H196" s="24">
        <f>H172/$H$180</f>
        <v>0.82183358949860841</v>
      </c>
      <c r="I196" s="19">
        <f>I172/$I$180</f>
        <v>9.5159728944820915E-2</v>
      </c>
      <c r="J196" s="19">
        <f>J172/$J$180</f>
        <v>4.1356925976337555E-2</v>
      </c>
    </row>
    <row r="197" spans="1:10" x14ac:dyDescent="0.25">
      <c r="A197" s="141"/>
      <c r="B197" s="17" t="s">
        <v>25</v>
      </c>
      <c r="C197" s="19">
        <f>C173/$C$181</f>
        <v>9.3471654615948863E-2</v>
      </c>
      <c r="D197" s="19">
        <f>D173/$D$181</f>
        <v>1.7691154422788607E-2</v>
      </c>
      <c r="E197" s="19">
        <f>E173/$E$181</f>
        <v>4.5032367013791161E-3</v>
      </c>
      <c r="F197" s="19">
        <f>F173/$F$181</f>
        <v>5.6673278549164065E-3</v>
      </c>
      <c r="G197" s="19">
        <f>G173/$G$181</f>
        <v>2.7922926192031353E-2</v>
      </c>
      <c r="H197" s="24">
        <f>H173/$H$181</f>
        <v>0.75677919203099064</v>
      </c>
      <c r="I197" s="19">
        <f>I173/$I$181</f>
        <v>5.3191489361702128E-2</v>
      </c>
      <c r="J197" s="19">
        <f>J173/$J$181</f>
        <v>3.2978723404255318E-2</v>
      </c>
    </row>
    <row r="198" spans="1:10" x14ac:dyDescent="0.25">
      <c r="A198" s="141">
        <v>94</v>
      </c>
      <c r="B198" s="17" t="s">
        <v>26</v>
      </c>
      <c r="C198" s="19">
        <f>C174/$C$180</f>
        <v>9.2585903826241905E-2</v>
      </c>
      <c r="D198" s="19">
        <f>D174/$D$180</f>
        <v>3.9443775905869767E-3</v>
      </c>
      <c r="E198" s="19">
        <f>E174/$E$180</f>
        <v>1.0753296734393571E-3</v>
      </c>
      <c r="F198" s="19">
        <f>F174/$F$180</f>
        <v>3.447181310309802E-2</v>
      </c>
      <c r="G198" s="19">
        <f>G174/$G$180</f>
        <v>4.4495064540622624E-2</v>
      </c>
      <c r="H198" s="19">
        <f>H174/$H$180</f>
        <v>1.6616125950234702E-2</v>
      </c>
      <c r="I198" s="24">
        <f>I174/$I$180</f>
        <v>0.68010648596321399</v>
      </c>
      <c r="J198" s="19">
        <f>J174/$J$180</f>
        <v>1.4658150978955084E-3</v>
      </c>
    </row>
    <row r="199" spans="1:10" x14ac:dyDescent="0.25">
      <c r="A199" s="141"/>
      <c r="B199" s="17" t="s">
        <v>25</v>
      </c>
      <c r="C199" s="19">
        <f>C175/$C$181</f>
        <v>7.6810227391805513E-2</v>
      </c>
      <c r="D199" s="19">
        <f>D175/$D$181</f>
        <v>5.9970014992503746E-3</v>
      </c>
      <c r="E199" s="19">
        <f>E175/$E$181</f>
        <v>5.9104981705600905E-3</v>
      </c>
      <c r="F199" s="19">
        <f>F175/$F$181</f>
        <v>5.2139416265230942E-2</v>
      </c>
      <c r="G199" s="19">
        <f>G175/$G$181</f>
        <v>5.9274983670803395E-2</v>
      </c>
      <c r="H199" s="19">
        <f>H175/$H$181</f>
        <v>2.7255118981737686E-2</v>
      </c>
      <c r="I199" s="24">
        <f>I175/$I$181</f>
        <v>0.75558510638297871</v>
      </c>
      <c r="J199" s="19">
        <f>J175/$J$181</f>
        <v>4.9645390070921988E-3</v>
      </c>
    </row>
    <row r="200" spans="1:10" x14ac:dyDescent="0.25">
      <c r="A200" s="141">
        <v>95</v>
      </c>
      <c r="B200" s="17" t="s">
        <v>26</v>
      </c>
      <c r="C200" s="19">
        <f>C176/$C$180</f>
        <v>1.3075200462327531E-2</v>
      </c>
      <c r="D200" s="19">
        <f>D176/$D$180</f>
        <v>1.2033694344163659E-3</v>
      </c>
      <c r="E200" s="19">
        <f>E176/$E$180</f>
        <v>1.7148678476427641E-2</v>
      </c>
      <c r="F200" s="19">
        <f>F176/$F$180</f>
        <v>1.5871000507872016E-3</v>
      </c>
      <c r="G200" s="19">
        <f>G176/$G$180</f>
        <v>2.5056947608200455E-2</v>
      </c>
      <c r="H200" s="19">
        <f>H176/$H$180</f>
        <v>4.0584887633448259E-2</v>
      </c>
      <c r="I200" s="19">
        <f>I176/$I$180</f>
        <v>3.0977734753146178E-3</v>
      </c>
      <c r="J200" s="24">
        <f>J176/$J$180</f>
        <v>0.84101141241754795</v>
      </c>
    </row>
    <row r="201" spans="1:10" x14ac:dyDescent="0.25">
      <c r="A201" s="141"/>
      <c r="B201" s="17" t="s">
        <v>25</v>
      </c>
      <c r="C201" s="20">
        <f>C177/$C$181</f>
        <v>3.1436655139893119E-2</v>
      </c>
      <c r="D201" s="20">
        <f>D177/$D$181</f>
        <v>3.2983508245877061E-3</v>
      </c>
      <c r="E201" s="20">
        <f>E177/$E$181</f>
        <v>3.0959752321981424E-2</v>
      </c>
      <c r="F201" s="20">
        <f>F177/$F$181</f>
        <v>3.1170303202040237E-3</v>
      </c>
      <c r="G201" s="20">
        <f>G177/$G$181</f>
        <v>5.8785107772697583E-2</v>
      </c>
      <c r="H201" s="20">
        <f>H177/$H$181</f>
        <v>5.9214167127836191E-2</v>
      </c>
      <c r="I201" s="20">
        <f>I177/$I$181</f>
        <v>8.5106382978723406E-3</v>
      </c>
      <c r="J201" s="24">
        <f>J177/$J$181</f>
        <v>0.8460992907801419</v>
      </c>
    </row>
    <row r="202" spans="1:10" x14ac:dyDescent="0.25">
      <c r="A202" s="141" t="s">
        <v>24</v>
      </c>
      <c r="B202" s="17" t="s">
        <v>26</v>
      </c>
      <c r="C202" s="20">
        <f>C178/$C$180</f>
        <v>1.3725348551614534E-2</v>
      </c>
      <c r="D202" s="20">
        <f>D178/$D$180</f>
        <v>4.8870169808797971E-2</v>
      </c>
      <c r="E202" s="20">
        <f>E178/$E$180</f>
        <v>4.7144716735525498E-2</v>
      </c>
      <c r="F202" s="20">
        <f>F178/$F$180</f>
        <v>2.1901980700863383E-2</v>
      </c>
      <c r="G202" s="20">
        <f>G178/$G$180</f>
        <v>8.2004555808656045E-3</v>
      </c>
      <c r="H202" s="20">
        <f>H178/$H$180</f>
        <v>9.4296514767581944E-3</v>
      </c>
      <c r="I202" s="20">
        <f>I178/$I$180</f>
        <v>3.50919651500484E-2</v>
      </c>
      <c r="J202" s="103">
        <f>J178/$J$180</f>
        <v>5.7323840435556488E-2</v>
      </c>
    </row>
    <row r="203" spans="1:10" x14ac:dyDescent="0.25">
      <c r="A203" s="141"/>
      <c r="B203" s="17" t="s">
        <v>25</v>
      </c>
      <c r="C203" s="20">
        <f>C179/$C$181</f>
        <v>2.6825945719375459E-2</v>
      </c>
      <c r="D203" s="20">
        <f>D179/$D$181</f>
        <v>3.9280359820089955E-2</v>
      </c>
      <c r="E203" s="20">
        <f>E179/$E$181</f>
        <v>3.855896425555868E-2</v>
      </c>
      <c r="F203" s="20">
        <f>F179/$F$181</f>
        <v>2.1535845848682348E-2</v>
      </c>
      <c r="G203" s="20">
        <f>G179/$G$181</f>
        <v>2.3187459177008492E-2</v>
      </c>
      <c r="H203" s="20">
        <f>H179/$H$181</f>
        <v>3.2512451577199779E-2</v>
      </c>
      <c r="I203" s="20">
        <f>I179/$I$181</f>
        <v>9.8404255319148939E-3</v>
      </c>
      <c r="J203" s="103">
        <f>J179/$J$181</f>
        <v>5.3546099290780143E-2</v>
      </c>
    </row>
    <row r="204" spans="1:10" x14ac:dyDescent="0.25">
      <c r="A204" s="141" t="s">
        <v>17</v>
      </c>
      <c r="B204" s="17" t="s">
        <v>26</v>
      </c>
      <c r="C204" s="20">
        <f>C180/$C$180</f>
        <v>1</v>
      </c>
      <c r="D204" s="20">
        <f>D180/$D$180</f>
        <v>1</v>
      </c>
      <c r="E204" s="20">
        <f>E180/$E$180</f>
        <v>1</v>
      </c>
      <c r="F204" s="20">
        <f>F180/$F$180</f>
        <v>1</v>
      </c>
      <c r="G204" s="20">
        <f>G180/$G$180</f>
        <v>1</v>
      </c>
      <c r="H204" s="20">
        <f>H180/$H$180</f>
        <v>1</v>
      </c>
      <c r="I204" s="20">
        <f>I180/$I$180</f>
        <v>1</v>
      </c>
      <c r="J204" s="103">
        <f>J180/$J$180</f>
        <v>1</v>
      </c>
    </row>
    <row r="205" spans="1:10" x14ac:dyDescent="0.25">
      <c r="A205" s="141"/>
      <c r="B205" s="17" t="s">
        <v>25</v>
      </c>
      <c r="C205" s="20">
        <f>C181/$C$181</f>
        <v>1</v>
      </c>
      <c r="D205" s="20">
        <f>D181/$D$181</f>
        <v>1</v>
      </c>
      <c r="E205" s="20">
        <f>E181/$E$181</f>
        <v>1</v>
      </c>
      <c r="F205" s="20">
        <f>F181/$F$181</f>
        <v>1</v>
      </c>
      <c r="G205" s="20">
        <f>G181/$G$181</f>
        <v>1</v>
      </c>
      <c r="H205" s="20">
        <f>H181/$H$181</f>
        <v>1</v>
      </c>
      <c r="I205" s="20">
        <f>I181/$I$181</f>
        <v>1</v>
      </c>
      <c r="J205" s="103">
        <f>J181/$J$181</f>
        <v>1</v>
      </c>
    </row>
  </sheetData>
  <mergeCells count="88">
    <mergeCell ref="A202:A203"/>
    <mergeCell ref="A204:A205"/>
    <mergeCell ref="A100:A101"/>
    <mergeCell ref="A102:A103"/>
    <mergeCell ref="A127:A128"/>
    <mergeCell ref="A129:A130"/>
    <mergeCell ref="A151:A152"/>
    <mergeCell ref="A200:A201"/>
    <mergeCell ref="A172:A173"/>
    <mergeCell ref="A174:A175"/>
    <mergeCell ref="A176:A177"/>
    <mergeCell ref="A194:A195"/>
    <mergeCell ref="A196:A197"/>
    <mergeCell ref="A198:A199"/>
    <mergeCell ref="A178:A179"/>
    <mergeCell ref="A180:A181"/>
    <mergeCell ref="C184:J184"/>
    <mergeCell ref="A186:A187"/>
    <mergeCell ref="A188:A189"/>
    <mergeCell ref="A190:A191"/>
    <mergeCell ref="A192:A193"/>
    <mergeCell ref="C160:J160"/>
    <mergeCell ref="A162:A163"/>
    <mergeCell ref="A164:A165"/>
    <mergeCell ref="A166:A167"/>
    <mergeCell ref="A168:A169"/>
    <mergeCell ref="A170:A171"/>
    <mergeCell ref="A139:A140"/>
    <mergeCell ref="A141:A142"/>
    <mergeCell ref="A143:A144"/>
    <mergeCell ref="A145:A146"/>
    <mergeCell ref="A147:A148"/>
    <mergeCell ref="A149:A150"/>
    <mergeCell ref="A153:A154"/>
    <mergeCell ref="A137:A138"/>
    <mergeCell ref="C109:J109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C133:J133"/>
    <mergeCell ref="A135:A136"/>
    <mergeCell ref="A98:A99"/>
    <mergeCell ref="A70:A71"/>
    <mergeCell ref="A72:A73"/>
    <mergeCell ref="A74:A75"/>
    <mergeCell ref="C82:J82"/>
    <mergeCell ref="A84:A85"/>
    <mergeCell ref="A86:A87"/>
    <mergeCell ref="A88:A89"/>
    <mergeCell ref="A90:A91"/>
    <mergeCell ref="A92:A93"/>
    <mergeCell ref="A94:A95"/>
    <mergeCell ref="A96:A97"/>
    <mergeCell ref="A76:A77"/>
    <mergeCell ref="A78:A79"/>
    <mergeCell ref="C58:J58"/>
    <mergeCell ref="A60:A61"/>
    <mergeCell ref="A62:A63"/>
    <mergeCell ref="A64:A65"/>
    <mergeCell ref="A66:A67"/>
    <mergeCell ref="A68:A69"/>
    <mergeCell ref="A37:A38"/>
    <mergeCell ref="A39:A40"/>
    <mergeCell ref="A41:A42"/>
    <mergeCell ref="A43:A44"/>
    <mergeCell ref="A45:A46"/>
    <mergeCell ref="A47:A48"/>
    <mergeCell ref="A49:A50"/>
    <mergeCell ref="A51:A52"/>
    <mergeCell ref="A35:A36"/>
    <mergeCell ref="C6:J6"/>
    <mergeCell ref="A8:A9"/>
    <mergeCell ref="A10:A11"/>
    <mergeCell ref="A12:A13"/>
    <mergeCell ref="A14:A15"/>
    <mergeCell ref="A16:A17"/>
    <mergeCell ref="A24:A25"/>
    <mergeCell ref="A26:A27"/>
    <mergeCell ref="A18:A19"/>
    <mergeCell ref="A20:A21"/>
    <mergeCell ref="A22:A23"/>
    <mergeCell ref="C31:J31"/>
    <mergeCell ref="A33:A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showGridLines="0" workbookViewId="0"/>
  </sheetViews>
  <sheetFormatPr baseColWidth="10" defaultRowHeight="15" x14ac:dyDescent="0.25"/>
  <cols>
    <col min="1" max="1" width="19.140625" customWidth="1"/>
    <col min="11" max="11" width="1.85546875" customWidth="1"/>
    <col min="12" max="12" width="19" customWidth="1"/>
  </cols>
  <sheetData>
    <row r="1" spans="1:21" x14ac:dyDescent="0.25">
      <c r="A1" s="13" t="s">
        <v>29</v>
      </c>
    </row>
    <row r="2" spans="1:21" s="26" customFormat="1" ht="12" x14ac:dyDescent="0.2">
      <c r="A2" s="166" t="s">
        <v>30</v>
      </c>
    </row>
    <row r="4" spans="1:21" s="7" customFormat="1" x14ac:dyDescent="0.25">
      <c r="A4" s="27">
        <v>2015</v>
      </c>
    </row>
    <row r="5" spans="1:21" s="7" customFormat="1" x14ac:dyDescent="0.25">
      <c r="A5" s="7" t="s">
        <v>33</v>
      </c>
    </row>
    <row r="6" spans="1:21" s="7" customFormat="1" x14ac:dyDescent="0.25">
      <c r="A6" s="2" t="s">
        <v>31</v>
      </c>
      <c r="B6" s="95" t="s">
        <v>7</v>
      </c>
      <c r="C6" s="95" t="s">
        <v>8</v>
      </c>
      <c r="D6" s="95" t="s">
        <v>9</v>
      </c>
      <c r="E6" s="95" t="s">
        <v>10</v>
      </c>
      <c r="F6" s="95" t="s">
        <v>11</v>
      </c>
      <c r="G6" s="95" t="s">
        <v>12</v>
      </c>
      <c r="H6" s="95" t="s">
        <v>13</v>
      </c>
      <c r="I6" s="95" t="s">
        <v>14</v>
      </c>
      <c r="J6" s="15" t="s">
        <v>21</v>
      </c>
      <c r="L6" s="2" t="s">
        <v>31</v>
      </c>
      <c r="M6" s="95" t="s">
        <v>7</v>
      </c>
      <c r="N6" s="95" t="s">
        <v>8</v>
      </c>
      <c r="O6" s="95" t="s">
        <v>9</v>
      </c>
      <c r="P6" s="95" t="s">
        <v>10</v>
      </c>
      <c r="Q6" s="95" t="s">
        <v>11</v>
      </c>
      <c r="R6" s="95" t="s">
        <v>12</v>
      </c>
      <c r="S6" s="95" t="s">
        <v>13</v>
      </c>
      <c r="T6" s="95" t="s">
        <v>14</v>
      </c>
      <c r="U6" s="15" t="s">
        <v>21</v>
      </c>
    </row>
    <row r="7" spans="1:21" s="7" customFormat="1" x14ac:dyDescent="0.25">
      <c r="A7" s="2" t="s">
        <v>218</v>
      </c>
      <c r="B7" s="1">
        <v>2483</v>
      </c>
      <c r="C7" s="1">
        <v>863</v>
      </c>
      <c r="D7" s="1">
        <v>1111</v>
      </c>
      <c r="E7" s="1">
        <v>1069</v>
      </c>
      <c r="F7" s="1">
        <v>1815</v>
      </c>
      <c r="G7" s="1">
        <v>1508</v>
      </c>
      <c r="H7" s="1">
        <v>613</v>
      </c>
      <c r="I7" s="1">
        <v>1025</v>
      </c>
      <c r="J7" s="1">
        <f>SUM(B7:I7)</f>
        <v>10487</v>
      </c>
      <c r="L7" s="2" t="s">
        <v>218</v>
      </c>
      <c r="M7" s="25">
        <f>B7/$B$13</f>
        <v>0.26378412833315629</v>
      </c>
      <c r="N7" s="25">
        <f>C7/$C$13</f>
        <v>0.31087896253602304</v>
      </c>
      <c r="O7" s="25">
        <f>D7/$D$13</f>
        <v>0.34707903780068727</v>
      </c>
      <c r="P7" s="25">
        <f>E7/$E$13</f>
        <v>0.3176820208023774</v>
      </c>
      <c r="Q7" s="25">
        <f>F7/$F$13</f>
        <v>0.34472934472934474</v>
      </c>
      <c r="R7" s="25">
        <f>G7/$G$13</f>
        <v>0.23963133640552994</v>
      </c>
      <c r="S7" s="25">
        <f>H7/$H$13</f>
        <v>0.21145222490513971</v>
      </c>
      <c r="T7" s="25">
        <f>I7/$I$13</f>
        <v>0.30505952380952384</v>
      </c>
      <c r="U7" s="25">
        <f>J7/$J$13</f>
        <v>0.286749425790222</v>
      </c>
    </row>
    <row r="8" spans="1:21" s="7" customFormat="1" x14ac:dyDescent="0.25">
      <c r="A8" s="2" t="s">
        <v>219</v>
      </c>
      <c r="B8" s="1">
        <v>3293</v>
      </c>
      <c r="C8" s="1">
        <v>847</v>
      </c>
      <c r="D8" s="1">
        <v>1144</v>
      </c>
      <c r="E8" s="1">
        <v>1073</v>
      </c>
      <c r="F8" s="1">
        <v>2157</v>
      </c>
      <c r="G8" s="1">
        <v>2098</v>
      </c>
      <c r="H8" s="1">
        <v>942</v>
      </c>
      <c r="I8" s="1">
        <v>1074</v>
      </c>
      <c r="J8" s="1">
        <f t="shared" ref="J8:J13" si="0">SUM(B8:I8)</f>
        <v>12628</v>
      </c>
      <c r="L8" s="2" t="s">
        <v>219</v>
      </c>
      <c r="M8" s="25">
        <f t="shared" ref="M8:M13" si="1">B8/$B$13</f>
        <v>0.34983533411239776</v>
      </c>
      <c r="N8" s="25">
        <f t="shared" ref="N8:N13" si="2">C8/$C$13</f>
        <v>0.30511527377521613</v>
      </c>
      <c r="O8" s="25">
        <f t="shared" ref="O8:O13" si="3">D8/$D$13</f>
        <v>0.35738831615120276</v>
      </c>
      <c r="P8" s="25">
        <f t="shared" ref="P8:P13" si="4">E8/$E$13</f>
        <v>0.31887072808320949</v>
      </c>
      <c r="Q8" s="25">
        <f t="shared" ref="Q8:Q13" si="5">F8/$F$13</f>
        <v>0.40968660968660969</v>
      </c>
      <c r="R8" s="25">
        <f t="shared" ref="R8:R13" si="6">G8/$G$13</f>
        <v>0.3333863022405848</v>
      </c>
      <c r="S8" s="25">
        <f t="shared" ref="S8:S13" si="7">H8/$H$13</f>
        <v>0.32493963435667472</v>
      </c>
      <c r="T8" s="25">
        <f t="shared" ref="T8:T13" si="8">I8/$I$13</f>
        <v>0.31964285714285712</v>
      </c>
      <c r="U8" s="25">
        <f t="shared" ref="U8:U13" si="9">J8/$J$13</f>
        <v>0.3452914798206278</v>
      </c>
    </row>
    <row r="9" spans="1:21" s="7" customFormat="1" x14ac:dyDescent="0.25">
      <c r="A9" s="2" t="s">
        <v>220</v>
      </c>
      <c r="B9" s="1">
        <v>2570</v>
      </c>
      <c r="C9" s="1">
        <v>878</v>
      </c>
      <c r="D9" s="1">
        <v>649</v>
      </c>
      <c r="E9" s="1">
        <v>984</v>
      </c>
      <c r="F9" s="1">
        <v>1048</v>
      </c>
      <c r="G9" s="1">
        <v>2002</v>
      </c>
      <c r="H9" s="1">
        <v>984</v>
      </c>
      <c r="I9" s="1">
        <v>987</v>
      </c>
      <c r="J9" s="1">
        <f t="shared" si="0"/>
        <v>10102</v>
      </c>
      <c r="L9" s="2" t="s">
        <v>220</v>
      </c>
      <c r="M9" s="25">
        <f t="shared" si="1"/>
        <v>0.27302666525018593</v>
      </c>
      <c r="N9" s="25">
        <f t="shared" si="2"/>
        <v>0.31628242074927954</v>
      </c>
      <c r="O9" s="25">
        <f t="shared" si="3"/>
        <v>0.20274914089347079</v>
      </c>
      <c r="P9" s="25">
        <f t="shared" si="4"/>
        <v>0.29242199108469541</v>
      </c>
      <c r="Q9" s="25">
        <f t="shared" si="5"/>
        <v>0.19905033238366571</v>
      </c>
      <c r="R9" s="25">
        <f t="shared" si="6"/>
        <v>0.31813125695216909</v>
      </c>
      <c r="S9" s="25">
        <f t="shared" si="7"/>
        <v>0.33942738875474304</v>
      </c>
      <c r="T9" s="25">
        <f t="shared" si="8"/>
        <v>0.29375000000000001</v>
      </c>
      <c r="U9" s="25">
        <f t="shared" si="9"/>
        <v>0.27622224652739802</v>
      </c>
    </row>
    <row r="10" spans="1:21" s="7" customFormat="1" x14ac:dyDescent="0.25">
      <c r="A10" s="2" t="s">
        <v>221</v>
      </c>
      <c r="B10" s="1">
        <v>897</v>
      </c>
      <c r="C10" s="1">
        <v>172</v>
      </c>
      <c r="D10" s="1">
        <v>260</v>
      </c>
      <c r="E10" s="1">
        <v>205</v>
      </c>
      <c r="F10" s="1">
        <v>197</v>
      </c>
      <c r="G10" s="1">
        <v>607</v>
      </c>
      <c r="H10" s="1">
        <v>323</v>
      </c>
      <c r="I10" s="1">
        <v>260</v>
      </c>
      <c r="J10" s="1">
        <f t="shared" si="0"/>
        <v>2921</v>
      </c>
      <c r="L10" s="2" t="s">
        <v>221</v>
      </c>
      <c r="M10" s="25">
        <f t="shared" si="1"/>
        <v>9.5293742696271111E-2</v>
      </c>
      <c r="N10" s="25">
        <f t="shared" si="2"/>
        <v>6.1959654178674349E-2</v>
      </c>
      <c r="O10" s="25">
        <f t="shared" si="3"/>
        <v>8.1224617307091532E-2</v>
      </c>
      <c r="P10" s="25">
        <f t="shared" si="4"/>
        <v>6.0921248142644872E-2</v>
      </c>
      <c r="Q10" s="25">
        <f t="shared" si="5"/>
        <v>3.7416904083570748E-2</v>
      </c>
      <c r="R10" s="25">
        <f t="shared" si="6"/>
        <v>9.6456380104878434E-2</v>
      </c>
      <c r="S10" s="25">
        <f t="shared" si="7"/>
        <v>0.11141773025181097</v>
      </c>
      <c r="T10" s="25">
        <f t="shared" si="8"/>
        <v>7.7380952380952384E-2</v>
      </c>
      <c r="U10" s="25">
        <f t="shared" si="9"/>
        <v>7.9869845783659632E-2</v>
      </c>
    </row>
    <row r="11" spans="1:21" s="7" customFormat="1" x14ac:dyDescent="0.25">
      <c r="A11" s="2" t="s">
        <v>222</v>
      </c>
      <c r="B11" s="1">
        <v>157</v>
      </c>
      <c r="C11" s="1">
        <v>16</v>
      </c>
      <c r="D11" s="1">
        <v>35</v>
      </c>
      <c r="E11" s="1">
        <v>27</v>
      </c>
      <c r="F11" s="1">
        <v>39</v>
      </c>
      <c r="G11" s="1">
        <v>56</v>
      </c>
      <c r="H11" s="1">
        <v>25</v>
      </c>
      <c r="I11" s="1">
        <v>14</v>
      </c>
      <c r="J11" s="1">
        <f t="shared" si="0"/>
        <v>369</v>
      </c>
      <c r="L11" s="2" t="s">
        <v>222</v>
      </c>
      <c r="M11" s="25">
        <f t="shared" si="1"/>
        <v>1.6679060873260383E-2</v>
      </c>
      <c r="N11" s="25">
        <f t="shared" si="2"/>
        <v>5.763688760806916E-3</v>
      </c>
      <c r="O11" s="25">
        <f t="shared" si="3"/>
        <v>1.0934083099031553E-2</v>
      </c>
      <c r="P11" s="25">
        <f t="shared" si="4"/>
        <v>8.0237741456166412E-3</v>
      </c>
      <c r="Q11" s="25">
        <f t="shared" si="5"/>
        <v>7.4074074074074077E-3</v>
      </c>
      <c r="R11" s="25">
        <f t="shared" si="6"/>
        <v>8.8987764182424916E-3</v>
      </c>
      <c r="S11" s="25">
        <f t="shared" si="7"/>
        <v>8.6236633321835118E-3</v>
      </c>
      <c r="T11" s="25">
        <f t="shared" si="8"/>
        <v>4.1666666666666666E-3</v>
      </c>
      <c r="U11" s="25">
        <f t="shared" si="9"/>
        <v>1.0089686098654708E-2</v>
      </c>
    </row>
    <row r="12" spans="1:21" s="7" customFormat="1" x14ac:dyDescent="0.25">
      <c r="A12" s="2" t="s">
        <v>32</v>
      </c>
      <c r="B12" s="1">
        <v>13</v>
      </c>
      <c r="C12" s="1">
        <v>0</v>
      </c>
      <c r="D12" s="1">
        <v>2</v>
      </c>
      <c r="E12" s="1">
        <v>7</v>
      </c>
      <c r="F12" s="1">
        <v>9</v>
      </c>
      <c r="G12" s="1">
        <v>22</v>
      </c>
      <c r="H12" s="1">
        <v>12</v>
      </c>
      <c r="I12" s="1">
        <v>0</v>
      </c>
      <c r="J12" s="1">
        <f t="shared" si="0"/>
        <v>65</v>
      </c>
      <c r="L12" s="2" t="s">
        <v>32</v>
      </c>
      <c r="M12" s="25">
        <f t="shared" si="1"/>
        <v>1.3810687347285669E-3</v>
      </c>
      <c r="N12" s="25">
        <f t="shared" si="2"/>
        <v>0</v>
      </c>
      <c r="O12" s="25">
        <f t="shared" si="3"/>
        <v>6.248047485160887E-4</v>
      </c>
      <c r="P12" s="25">
        <f t="shared" si="4"/>
        <v>2.0802377414561664E-3</v>
      </c>
      <c r="Q12" s="25">
        <f t="shared" si="5"/>
        <v>1.7094017094017094E-3</v>
      </c>
      <c r="R12" s="25">
        <f t="shared" si="6"/>
        <v>3.4959478785952644E-3</v>
      </c>
      <c r="S12" s="25">
        <f t="shared" si="7"/>
        <v>4.1393583994480858E-3</v>
      </c>
      <c r="T12" s="25">
        <f t="shared" si="8"/>
        <v>0</v>
      </c>
      <c r="U12" s="25">
        <f t="shared" si="9"/>
        <v>1.7773159794378212E-3</v>
      </c>
    </row>
    <row r="13" spans="1:21" s="7" customFormat="1" x14ac:dyDescent="0.25">
      <c r="A13" s="4" t="s">
        <v>17</v>
      </c>
      <c r="B13" s="95">
        <f t="shared" ref="B13:I13" si="10">SUM(B7:B12)</f>
        <v>9413</v>
      </c>
      <c r="C13" s="95">
        <f t="shared" si="10"/>
        <v>2776</v>
      </c>
      <c r="D13" s="95">
        <f t="shared" si="10"/>
        <v>3201</v>
      </c>
      <c r="E13" s="95">
        <f t="shared" si="10"/>
        <v>3365</v>
      </c>
      <c r="F13" s="95">
        <f t="shared" si="10"/>
        <v>5265</v>
      </c>
      <c r="G13" s="95">
        <f t="shared" si="10"/>
        <v>6293</v>
      </c>
      <c r="H13" s="95">
        <f t="shared" si="10"/>
        <v>2899</v>
      </c>
      <c r="I13" s="95">
        <f t="shared" si="10"/>
        <v>3360</v>
      </c>
      <c r="J13" s="95">
        <f t="shared" si="0"/>
        <v>36572</v>
      </c>
      <c r="L13" s="4" t="s">
        <v>17</v>
      </c>
      <c r="M13" s="25">
        <f t="shared" si="1"/>
        <v>1</v>
      </c>
      <c r="N13" s="25">
        <f t="shared" si="2"/>
        <v>1</v>
      </c>
      <c r="O13" s="25">
        <f t="shared" si="3"/>
        <v>1</v>
      </c>
      <c r="P13" s="25">
        <f t="shared" si="4"/>
        <v>1</v>
      </c>
      <c r="Q13" s="25">
        <f t="shared" si="5"/>
        <v>1</v>
      </c>
      <c r="R13" s="25">
        <f t="shared" si="6"/>
        <v>1</v>
      </c>
      <c r="S13" s="25">
        <f t="shared" si="7"/>
        <v>1</v>
      </c>
      <c r="T13" s="25">
        <f t="shared" si="8"/>
        <v>1</v>
      </c>
      <c r="U13" s="25">
        <f t="shared" si="9"/>
        <v>1</v>
      </c>
    </row>
    <row r="14" spans="1:21" s="7" customFormat="1" x14ac:dyDescent="0.25">
      <c r="O14" s="104"/>
    </row>
    <row r="15" spans="1:21" s="7" customFormat="1" x14ac:dyDescent="0.25"/>
    <row r="16" spans="1:21" s="7" customFormat="1" x14ac:dyDescent="0.25">
      <c r="A16" s="7" t="s">
        <v>34</v>
      </c>
    </row>
    <row r="17" spans="1:21" s="7" customFormat="1" x14ac:dyDescent="0.25">
      <c r="A17" s="2" t="s">
        <v>31</v>
      </c>
      <c r="B17" s="95" t="s">
        <v>7</v>
      </c>
      <c r="C17" s="95" t="s">
        <v>8</v>
      </c>
      <c r="D17" s="95" t="s">
        <v>9</v>
      </c>
      <c r="E17" s="95" t="s">
        <v>10</v>
      </c>
      <c r="F17" s="95" t="s">
        <v>11</v>
      </c>
      <c r="G17" s="95" t="s">
        <v>12</v>
      </c>
      <c r="H17" s="95" t="s">
        <v>13</v>
      </c>
      <c r="I17" s="95" t="s">
        <v>14</v>
      </c>
      <c r="J17" s="15" t="s">
        <v>21</v>
      </c>
      <c r="L17" s="2" t="s">
        <v>31</v>
      </c>
      <c r="M17" s="95" t="s">
        <v>7</v>
      </c>
      <c r="N17" s="95" t="s">
        <v>8</v>
      </c>
      <c r="O17" s="95" t="s">
        <v>9</v>
      </c>
      <c r="P17" s="95" t="s">
        <v>10</v>
      </c>
      <c r="Q17" s="95" t="s">
        <v>11</v>
      </c>
      <c r="R17" s="95" t="s">
        <v>12</v>
      </c>
      <c r="S17" s="95" t="s">
        <v>13</v>
      </c>
      <c r="T17" s="95" t="s">
        <v>14</v>
      </c>
      <c r="U17" s="15" t="s">
        <v>21</v>
      </c>
    </row>
    <row r="18" spans="1:21" s="7" customFormat="1" x14ac:dyDescent="0.25">
      <c r="A18" s="2" t="s">
        <v>218</v>
      </c>
      <c r="B18" s="1">
        <v>1882</v>
      </c>
      <c r="C18" s="1">
        <v>1063</v>
      </c>
      <c r="D18" s="1">
        <v>1229</v>
      </c>
      <c r="E18" s="1">
        <v>1119</v>
      </c>
      <c r="F18" s="1">
        <v>1466</v>
      </c>
      <c r="G18" s="1">
        <v>1542</v>
      </c>
      <c r="H18" s="1">
        <v>1033</v>
      </c>
      <c r="I18" s="1">
        <v>1082</v>
      </c>
      <c r="J18" s="1">
        <f>SUM(B18:I18)</f>
        <v>10416</v>
      </c>
      <c r="L18" s="2" t="s">
        <v>218</v>
      </c>
      <c r="M18" s="25">
        <f>B18/$B$24</f>
        <v>0.29232680956818891</v>
      </c>
      <c r="N18" s="25">
        <f>C18/$C$24</f>
        <v>0.28675478823846778</v>
      </c>
      <c r="O18" s="25">
        <f>D18/$D$24</f>
        <v>0.34072636540060991</v>
      </c>
      <c r="P18" s="25">
        <f>E18/$E$24</f>
        <v>0.29277864992150704</v>
      </c>
      <c r="Q18" s="25">
        <f>F18/$F$24</f>
        <v>0.3194595772499455</v>
      </c>
      <c r="R18" s="25">
        <f>G18/$G$24</f>
        <v>0.24165491302303715</v>
      </c>
      <c r="S18" s="25">
        <f>H18/$H$24</f>
        <v>0.26929092805005211</v>
      </c>
      <c r="T18" s="25">
        <f>I18/$I$24</f>
        <v>0.28639491794600319</v>
      </c>
      <c r="U18" s="25">
        <f>J18/$J$24</f>
        <v>0.28806903036672382</v>
      </c>
    </row>
    <row r="19" spans="1:21" s="7" customFormat="1" x14ac:dyDescent="0.25">
      <c r="A19" s="2" t="s">
        <v>219</v>
      </c>
      <c r="B19" s="1">
        <v>2327</v>
      </c>
      <c r="C19" s="1">
        <v>1188</v>
      </c>
      <c r="D19" s="1">
        <v>1248</v>
      </c>
      <c r="E19" s="1">
        <v>1198</v>
      </c>
      <c r="F19" s="1">
        <v>1843</v>
      </c>
      <c r="G19" s="1">
        <v>2190</v>
      </c>
      <c r="H19" s="1">
        <v>1260</v>
      </c>
      <c r="I19" s="1">
        <v>1243</v>
      </c>
      <c r="J19" s="1">
        <f t="shared" ref="J19:J24" si="11">SUM(B19:I19)</f>
        <v>12497</v>
      </c>
      <c r="L19" s="2" t="s">
        <v>219</v>
      </c>
      <c r="M19" s="25">
        <f t="shared" ref="M19:M24" si="12">B19/$B$24</f>
        <v>0.36144765455110284</v>
      </c>
      <c r="N19" s="25">
        <f t="shared" ref="N19:N24" si="13">C19/$C$24</f>
        <v>0.32047477744807124</v>
      </c>
      <c r="O19" s="25">
        <f t="shared" ref="O19:O24" si="14">D19/$D$24</f>
        <v>0.34599390074854447</v>
      </c>
      <c r="P19" s="25">
        <f t="shared" ref="P19:P24" si="15">E19/$E$24</f>
        <v>0.31344845630559914</v>
      </c>
      <c r="Q19" s="25">
        <f t="shared" ref="Q19:Q24" si="16">F19/$F$24</f>
        <v>0.4016125517541948</v>
      </c>
      <c r="R19" s="25">
        <f t="shared" ref="R19:R24" si="17">G19/$G$24</f>
        <v>0.34320639398213448</v>
      </c>
      <c r="S19" s="25">
        <f t="shared" ref="S19:S24" si="18">H19/$H$24</f>
        <v>0.32846715328467152</v>
      </c>
      <c r="T19" s="25">
        <f t="shared" ref="T19:T24" si="19">I19/$I$24</f>
        <v>0.32901005823186874</v>
      </c>
      <c r="U19" s="25">
        <f t="shared" ref="U19:U24" si="20">J19/$J$24</f>
        <v>0.34562199236683444</v>
      </c>
    </row>
    <row r="20" spans="1:21" s="7" customFormat="1" x14ac:dyDescent="0.25">
      <c r="A20" s="2" t="s">
        <v>220</v>
      </c>
      <c r="B20" s="1">
        <v>1698</v>
      </c>
      <c r="C20" s="1">
        <v>1129</v>
      </c>
      <c r="D20" s="1">
        <v>773</v>
      </c>
      <c r="E20" s="1">
        <v>1132</v>
      </c>
      <c r="F20" s="1">
        <v>1005</v>
      </c>
      <c r="G20" s="1">
        <v>1976</v>
      </c>
      <c r="H20" s="1">
        <v>1140</v>
      </c>
      <c r="I20" s="1">
        <v>1106</v>
      </c>
      <c r="J20" s="1">
        <f t="shared" si="11"/>
        <v>9959</v>
      </c>
      <c r="L20" s="2" t="s">
        <v>220</v>
      </c>
      <c r="M20" s="25">
        <f t="shared" si="12"/>
        <v>0.26374650512581549</v>
      </c>
      <c r="N20" s="25">
        <f t="shared" si="13"/>
        <v>0.30455894254113841</v>
      </c>
      <c r="O20" s="25">
        <f t="shared" si="14"/>
        <v>0.21430551705018019</v>
      </c>
      <c r="P20" s="25">
        <f t="shared" si="15"/>
        <v>0.29618001046572473</v>
      </c>
      <c r="Q20" s="25">
        <f t="shared" si="16"/>
        <v>0.21900196121159293</v>
      </c>
      <c r="R20" s="25">
        <f t="shared" si="17"/>
        <v>0.30966933082588938</v>
      </c>
      <c r="S20" s="25">
        <f t="shared" si="18"/>
        <v>0.29718456725755998</v>
      </c>
      <c r="T20" s="25">
        <f t="shared" si="19"/>
        <v>0.29274748544203283</v>
      </c>
      <c r="U20" s="25">
        <f t="shared" si="20"/>
        <v>0.27543005697217765</v>
      </c>
    </row>
    <row r="21" spans="1:21" s="7" customFormat="1" x14ac:dyDescent="0.25">
      <c r="A21" s="2" t="s">
        <v>221</v>
      </c>
      <c r="B21" s="1">
        <v>459</v>
      </c>
      <c r="C21" s="1">
        <v>291</v>
      </c>
      <c r="D21" s="1">
        <v>312</v>
      </c>
      <c r="E21" s="1">
        <v>325</v>
      </c>
      <c r="F21" s="1">
        <v>215</v>
      </c>
      <c r="G21" s="1">
        <v>585</v>
      </c>
      <c r="H21" s="1">
        <v>361</v>
      </c>
      <c r="I21" s="1">
        <v>319</v>
      </c>
      <c r="J21" s="1">
        <f t="shared" si="11"/>
        <v>2867</v>
      </c>
      <c r="L21" s="2" t="s">
        <v>221</v>
      </c>
      <c r="M21" s="25">
        <f t="shared" si="12"/>
        <v>7.1295433364398877E-2</v>
      </c>
      <c r="N21" s="25">
        <f t="shared" si="13"/>
        <v>7.8500134879956843E-2</v>
      </c>
      <c r="O21" s="25">
        <f t="shared" si="14"/>
        <v>8.6498475187136117E-2</v>
      </c>
      <c r="P21" s="25">
        <f t="shared" si="15"/>
        <v>8.5034013605442174E-2</v>
      </c>
      <c r="Q21" s="25">
        <f t="shared" si="16"/>
        <v>4.6851165831335806E-2</v>
      </c>
      <c r="R21" s="25">
        <f t="shared" si="17"/>
        <v>9.1678420310296188E-2</v>
      </c>
      <c r="S21" s="25">
        <f t="shared" si="18"/>
        <v>9.4108446298227316E-2</v>
      </c>
      <c r="T21" s="25">
        <f t="shared" si="19"/>
        <v>8.4436209634727366E-2</v>
      </c>
      <c r="U21" s="25">
        <f t="shared" si="20"/>
        <v>7.9290889982853038E-2</v>
      </c>
    </row>
    <row r="22" spans="1:21" s="7" customFormat="1" x14ac:dyDescent="0.25">
      <c r="A22" s="2" t="s">
        <v>222</v>
      </c>
      <c r="B22" s="1">
        <v>60</v>
      </c>
      <c r="C22" s="1">
        <v>35</v>
      </c>
      <c r="D22" s="1">
        <v>44</v>
      </c>
      <c r="E22" s="1">
        <v>42</v>
      </c>
      <c r="F22" s="1">
        <v>50</v>
      </c>
      <c r="G22" s="1">
        <v>67</v>
      </c>
      <c r="H22" s="1">
        <v>31</v>
      </c>
      <c r="I22" s="1">
        <v>27</v>
      </c>
      <c r="J22" s="1">
        <f t="shared" si="11"/>
        <v>356</v>
      </c>
      <c r="L22" s="2" t="s">
        <v>222</v>
      </c>
      <c r="M22" s="25">
        <f t="shared" si="12"/>
        <v>9.3196644920782844E-3</v>
      </c>
      <c r="N22" s="25">
        <f t="shared" si="13"/>
        <v>9.4415969786889667E-3</v>
      </c>
      <c r="O22" s="25">
        <f t="shared" si="14"/>
        <v>1.2198502911006376E-2</v>
      </c>
      <c r="P22" s="25">
        <f t="shared" si="15"/>
        <v>1.098901098901099E-2</v>
      </c>
      <c r="Q22" s="25">
        <f t="shared" si="16"/>
        <v>1.0895619960775768E-2</v>
      </c>
      <c r="R22" s="25">
        <f t="shared" si="17"/>
        <v>1.0499921642375802E-2</v>
      </c>
      <c r="S22" s="25">
        <f t="shared" si="18"/>
        <v>8.0813347236704906E-3</v>
      </c>
      <c r="T22" s="25">
        <f t="shared" si="19"/>
        <v>7.1466384330333508E-3</v>
      </c>
      <c r="U22" s="25">
        <f t="shared" si="20"/>
        <v>9.8456773051606838E-3</v>
      </c>
    </row>
    <row r="23" spans="1:21" s="7" customFormat="1" x14ac:dyDescent="0.25">
      <c r="A23" s="2" t="s">
        <v>32</v>
      </c>
      <c r="B23" s="1">
        <v>12</v>
      </c>
      <c r="C23" s="1">
        <v>1</v>
      </c>
      <c r="D23" s="1">
        <v>1</v>
      </c>
      <c r="E23" s="1">
        <v>6</v>
      </c>
      <c r="F23" s="1">
        <v>10</v>
      </c>
      <c r="G23" s="1">
        <v>21</v>
      </c>
      <c r="H23" s="1">
        <v>11</v>
      </c>
      <c r="I23" s="1">
        <v>1</v>
      </c>
      <c r="J23" s="1">
        <f t="shared" si="11"/>
        <v>63</v>
      </c>
      <c r="L23" s="2" t="s">
        <v>32</v>
      </c>
      <c r="M23" s="25">
        <f t="shared" si="12"/>
        <v>1.863932898415657E-3</v>
      </c>
      <c r="N23" s="25">
        <f t="shared" si="13"/>
        <v>2.6975991367682761E-4</v>
      </c>
      <c r="O23" s="25">
        <f t="shared" si="14"/>
        <v>2.772387025228722E-4</v>
      </c>
      <c r="P23" s="25">
        <f t="shared" si="15"/>
        <v>1.5698587127158557E-3</v>
      </c>
      <c r="Q23" s="25">
        <f t="shared" si="16"/>
        <v>2.1791239921551534E-3</v>
      </c>
      <c r="R23" s="25">
        <f t="shared" si="17"/>
        <v>3.2910202162670429E-3</v>
      </c>
      <c r="S23" s="25">
        <f t="shared" si="18"/>
        <v>2.867570385818561E-3</v>
      </c>
      <c r="T23" s="25">
        <f t="shared" si="19"/>
        <v>2.6469031233456857E-4</v>
      </c>
      <c r="U23" s="25">
        <f t="shared" si="20"/>
        <v>1.7423530062503456E-3</v>
      </c>
    </row>
    <row r="24" spans="1:21" s="7" customFormat="1" x14ac:dyDescent="0.25">
      <c r="A24" s="4" t="s">
        <v>17</v>
      </c>
      <c r="B24" s="95">
        <f t="shared" ref="B24:I24" si="21">SUM(B18:B23)</f>
        <v>6438</v>
      </c>
      <c r="C24" s="95">
        <f t="shared" si="21"/>
        <v>3707</v>
      </c>
      <c r="D24" s="95">
        <f t="shared" si="21"/>
        <v>3607</v>
      </c>
      <c r="E24" s="95">
        <f t="shared" si="21"/>
        <v>3822</v>
      </c>
      <c r="F24" s="95">
        <f t="shared" si="21"/>
        <v>4589</v>
      </c>
      <c r="G24" s="95">
        <f t="shared" si="21"/>
        <v>6381</v>
      </c>
      <c r="H24" s="95">
        <f t="shared" si="21"/>
        <v>3836</v>
      </c>
      <c r="I24" s="95">
        <f t="shared" si="21"/>
        <v>3778</v>
      </c>
      <c r="J24" s="95">
        <f t="shared" si="11"/>
        <v>36158</v>
      </c>
      <c r="L24" s="4" t="s">
        <v>17</v>
      </c>
      <c r="M24" s="25">
        <f t="shared" si="12"/>
        <v>1</v>
      </c>
      <c r="N24" s="25">
        <f t="shared" si="13"/>
        <v>1</v>
      </c>
      <c r="O24" s="25">
        <f t="shared" si="14"/>
        <v>1</v>
      </c>
      <c r="P24" s="25">
        <f t="shared" si="15"/>
        <v>1</v>
      </c>
      <c r="Q24" s="25">
        <f t="shared" si="16"/>
        <v>1</v>
      </c>
      <c r="R24" s="25">
        <f t="shared" si="17"/>
        <v>1</v>
      </c>
      <c r="S24" s="25">
        <f t="shared" si="18"/>
        <v>1</v>
      </c>
      <c r="T24" s="25">
        <f t="shared" si="19"/>
        <v>1</v>
      </c>
      <c r="U24" s="25">
        <f t="shared" si="20"/>
        <v>1</v>
      </c>
    </row>
    <row r="25" spans="1:21" s="7" customFormat="1" x14ac:dyDescent="0.25"/>
    <row r="26" spans="1:21" s="7" customFormat="1" x14ac:dyDescent="0.25"/>
    <row r="27" spans="1:21" x14ac:dyDescent="0.25">
      <c r="A27" s="27">
        <v>2014</v>
      </c>
    </row>
    <row r="28" spans="1:21" x14ac:dyDescent="0.25">
      <c r="A28" t="s">
        <v>33</v>
      </c>
    </row>
    <row r="29" spans="1:21" x14ac:dyDescent="0.25">
      <c r="A29" s="2" t="s">
        <v>31</v>
      </c>
      <c r="B29" s="3" t="s">
        <v>7</v>
      </c>
      <c r="C29" s="3" t="s">
        <v>8</v>
      </c>
      <c r="D29" s="3" t="s">
        <v>9</v>
      </c>
      <c r="E29" s="3" t="s">
        <v>10</v>
      </c>
      <c r="F29" s="3" t="s">
        <v>11</v>
      </c>
      <c r="G29" s="3" t="s">
        <v>12</v>
      </c>
      <c r="H29" s="3" t="s">
        <v>13</v>
      </c>
      <c r="I29" s="3" t="s">
        <v>14</v>
      </c>
      <c r="J29" s="15" t="s">
        <v>21</v>
      </c>
      <c r="L29" s="2" t="s">
        <v>31</v>
      </c>
      <c r="M29" s="3" t="s">
        <v>7</v>
      </c>
      <c r="N29" s="3" t="s">
        <v>8</v>
      </c>
      <c r="O29" s="3" t="s">
        <v>9</v>
      </c>
      <c r="P29" s="3" t="s">
        <v>10</v>
      </c>
      <c r="Q29" s="3" t="s">
        <v>11</v>
      </c>
      <c r="R29" s="3" t="s">
        <v>12</v>
      </c>
      <c r="S29" s="3" t="s">
        <v>13</v>
      </c>
      <c r="T29" s="3" t="s">
        <v>14</v>
      </c>
      <c r="U29" s="15" t="s">
        <v>21</v>
      </c>
    </row>
    <row r="30" spans="1:21" x14ac:dyDescent="0.25">
      <c r="A30" s="2" t="s">
        <v>218</v>
      </c>
      <c r="B30" s="1">
        <v>2697</v>
      </c>
      <c r="C30" s="1">
        <v>978</v>
      </c>
      <c r="D30" s="1">
        <v>1066</v>
      </c>
      <c r="E30" s="1">
        <v>1138</v>
      </c>
      <c r="F30" s="1">
        <v>1892</v>
      </c>
      <c r="G30" s="1">
        <v>1472</v>
      </c>
      <c r="H30" s="1">
        <v>735</v>
      </c>
      <c r="I30" s="1">
        <v>831</v>
      </c>
      <c r="J30" s="1">
        <f>SUM(B30:I30)</f>
        <v>10809</v>
      </c>
      <c r="L30" s="2" t="s">
        <v>218</v>
      </c>
      <c r="M30" s="25">
        <f>B30/$B$36</f>
        <v>0.27755480086446432</v>
      </c>
      <c r="N30" s="25">
        <f>C30/$C$36</f>
        <v>0.31867057673509286</v>
      </c>
      <c r="O30" s="25">
        <f>D30/$D$36</f>
        <v>0.3164143662807955</v>
      </c>
      <c r="P30" s="25">
        <f>E30/$E$36</f>
        <v>0.31743375174337518</v>
      </c>
      <c r="Q30" s="25">
        <f>F30/$F$36</f>
        <v>0.33024960726130215</v>
      </c>
      <c r="R30" s="25">
        <f>G30/$G$36</f>
        <v>0.21640693913554837</v>
      </c>
      <c r="S30" s="25">
        <f>H30/$H$36</f>
        <v>0.234375</v>
      </c>
      <c r="T30" s="25">
        <f>I30/$I$36</f>
        <v>0.26473399171710738</v>
      </c>
      <c r="U30" s="25">
        <f>J30/$J$36</f>
        <v>0.28041820162922221</v>
      </c>
    </row>
    <row r="31" spans="1:21" x14ac:dyDescent="0.25">
      <c r="A31" s="2" t="s">
        <v>219</v>
      </c>
      <c r="B31" s="1">
        <v>3290</v>
      </c>
      <c r="C31" s="1">
        <v>949</v>
      </c>
      <c r="D31" s="1">
        <v>1250</v>
      </c>
      <c r="E31" s="1">
        <v>1240</v>
      </c>
      <c r="F31" s="1">
        <v>2268</v>
      </c>
      <c r="G31" s="1">
        <v>2424</v>
      </c>
      <c r="H31" s="1">
        <v>963</v>
      </c>
      <c r="I31" s="1">
        <v>917</v>
      </c>
      <c r="J31" s="1">
        <f t="shared" ref="J31:J36" si="22">SUM(B31:I31)</f>
        <v>13301</v>
      </c>
      <c r="L31" s="2" t="s">
        <v>219</v>
      </c>
      <c r="M31" s="25">
        <f t="shared" ref="M31:M36" si="23">B31/$B$36</f>
        <v>0.33858186683132652</v>
      </c>
      <c r="N31" s="25">
        <f t="shared" ref="N31:N36" si="24">C31/$C$36</f>
        <v>0.30922124470511569</v>
      </c>
      <c r="O31" s="25">
        <f t="shared" ref="O31:O36" si="25">D31/$D$36</f>
        <v>0.37102997922232117</v>
      </c>
      <c r="P31" s="25">
        <f t="shared" ref="P31:P36" si="26">E31/$E$36</f>
        <v>0.34588563458856347</v>
      </c>
      <c r="Q31" s="25">
        <f t="shared" ref="Q31:Q36" si="27">F31/$F$36</f>
        <v>0.39588060743585268</v>
      </c>
      <c r="R31" s="25">
        <f t="shared" ref="R31:R36" si="28">G31/$G$36</f>
        <v>0.35636577477212583</v>
      </c>
      <c r="S31" s="25">
        <f t="shared" ref="S31:S36" si="29">H31/$H$36</f>
        <v>0.30707908163265307</v>
      </c>
      <c r="T31" s="25">
        <f t="shared" ref="T31:T36" si="30">I31/$I$36</f>
        <v>0.29213125199107998</v>
      </c>
      <c r="U31" s="25">
        <f t="shared" ref="U31:U36" si="31">J31/$J$36</f>
        <v>0.34506823016655425</v>
      </c>
    </row>
    <row r="32" spans="1:21" x14ac:dyDescent="0.25">
      <c r="A32" s="2" t="s">
        <v>220</v>
      </c>
      <c r="B32" s="1">
        <v>2676</v>
      </c>
      <c r="C32" s="1">
        <v>970</v>
      </c>
      <c r="D32" s="1">
        <v>752</v>
      </c>
      <c r="E32" s="1">
        <v>981</v>
      </c>
      <c r="F32" s="1">
        <v>1223</v>
      </c>
      <c r="G32" s="1">
        <v>2094</v>
      </c>
      <c r="H32" s="1">
        <v>1122</v>
      </c>
      <c r="I32" s="1">
        <v>1140</v>
      </c>
      <c r="J32" s="1">
        <f t="shared" si="22"/>
        <v>10958</v>
      </c>
      <c r="L32" s="2" t="s">
        <v>220</v>
      </c>
      <c r="M32" s="25">
        <f t="shared" si="23"/>
        <v>0.27539364001234951</v>
      </c>
      <c r="N32" s="25">
        <f t="shared" si="24"/>
        <v>0.31606386445096124</v>
      </c>
      <c r="O32" s="25">
        <f t="shared" si="25"/>
        <v>0.22321163550014841</v>
      </c>
      <c r="P32" s="25">
        <f t="shared" si="26"/>
        <v>0.27364016736401675</v>
      </c>
      <c r="Q32" s="25">
        <f t="shared" si="27"/>
        <v>0.21347530109966836</v>
      </c>
      <c r="R32" s="25">
        <f t="shared" si="28"/>
        <v>0.3078506321670097</v>
      </c>
      <c r="S32" s="25">
        <f t="shared" si="29"/>
        <v>0.35778061224489793</v>
      </c>
      <c r="T32" s="25">
        <f t="shared" si="30"/>
        <v>0.36317298502707868</v>
      </c>
      <c r="U32" s="25">
        <f t="shared" si="31"/>
        <v>0.28428371296632593</v>
      </c>
    </row>
    <row r="33" spans="1:21" x14ac:dyDescent="0.25">
      <c r="A33" s="2" t="s">
        <v>221</v>
      </c>
      <c r="B33" s="1">
        <v>855</v>
      </c>
      <c r="C33" s="1">
        <v>159</v>
      </c>
      <c r="D33" s="1">
        <v>260</v>
      </c>
      <c r="E33" s="1">
        <v>197</v>
      </c>
      <c r="F33" s="1">
        <v>289</v>
      </c>
      <c r="G33" s="1">
        <v>716</v>
      </c>
      <c r="H33" s="1">
        <v>288</v>
      </c>
      <c r="I33" s="1">
        <v>233</v>
      </c>
      <c r="J33" s="1">
        <f t="shared" si="22"/>
        <v>2997</v>
      </c>
      <c r="L33" s="2" t="s">
        <v>221</v>
      </c>
      <c r="M33" s="25">
        <f t="shared" si="23"/>
        <v>8.7990120407533193E-2</v>
      </c>
      <c r="N33" s="25">
        <f t="shared" si="24"/>
        <v>5.1808406647116327E-2</v>
      </c>
      <c r="O33" s="25">
        <f t="shared" si="25"/>
        <v>7.7174235678242803E-2</v>
      </c>
      <c r="P33" s="25">
        <f t="shared" si="26"/>
        <v>5.495118549511855E-2</v>
      </c>
      <c r="Q33" s="25">
        <f t="shared" si="27"/>
        <v>5.0445103857566766E-2</v>
      </c>
      <c r="R33" s="25">
        <f t="shared" si="28"/>
        <v>0.10526315789473684</v>
      </c>
      <c r="S33" s="25">
        <f t="shared" si="29"/>
        <v>9.1836734693877556E-2</v>
      </c>
      <c r="T33" s="25">
        <f t="shared" si="30"/>
        <v>7.4227460974832751E-2</v>
      </c>
      <c r="U33" s="25">
        <f t="shared" si="31"/>
        <v>7.7751258236911744E-2</v>
      </c>
    </row>
    <row r="34" spans="1:21" x14ac:dyDescent="0.25">
      <c r="A34" s="2" t="s">
        <v>222</v>
      </c>
      <c r="B34" s="1">
        <v>179</v>
      </c>
      <c r="C34" s="1">
        <v>10</v>
      </c>
      <c r="D34" s="1">
        <v>35</v>
      </c>
      <c r="E34" s="1">
        <v>25</v>
      </c>
      <c r="F34" s="1">
        <v>44</v>
      </c>
      <c r="G34" s="1">
        <v>71</v>
      </c>
      <c r="H34" s="1">
        <v>19</v>
      </c>
      <c r="I34" s="1">
        <v>16</v>
      </c>
      <c r="J34" s="1">
        <f t="shared" si="22"/>
        <v>399</v>
      </c>
      <c r="L34" s="2" t="s">
        <v>222</v>
      </c>
      <c r="M34" s="25">
        <f t="shared" si="23"/>
        <v>1.8421323453740868E-2</v>
      </c>
      <c r="N34" s="25">
        <f t="shared" si="24"/>
        <v>3.2583903551645487E-3</v>
      </c>
      <c r="O34" s="25">
        <f t="shared" si="25"/>
        <v>1.0388839418224993E-2</v>
      </c>
      <c r="P34" s="25">
        <f t="shared" si="26"/>
        <v>6.9735006973500697E-3</v>
      </c>
      <c r="Q34" s="25">
        <f t="shared" si="27"/>
        <v>7.6802234246814453E-3</v>
      </c>
      <c r="R34" s="25">
        <f t="shared" si="28"/>
        <v>1.0438106439282564E-2</v>
      </c>
      <c r="S34" s="25">
        <f t="shared" si="29"/>
        <v>6.0586734693877549E-3</v>
      </c>
      <c r="T34" s="25">
        <f t="shared" si="30"/>
        <v>5.0971647021344378E-3</v>
      </c>
      <c r="U34" s="25">
        <f t="shared" si="31"/>
        <v>1.0351268614123384E-2</v>
      </c>
    </row>
    <row r="35" spans="1:21" x14ac:dyDescent="0.25">
      <c r="A35" s="2" t="s">
        <v>32</v>
      </c>
      <c r="B35" s="1">
        <v>20</v>
      </c>
      <c r="C35" s="1">
        <v>3</v>
      </c>
      <c r="D35" s="1">
        <v>6</v>
      </c>
      <c r="E35" s="1">
        <v>4</v>
      </c>
      <c r="F35" s="1">
        <v>13</v>
      </c>
      <c r="G35" s="1">
        <v>25</v>
      </c>
      <c r="H35" s="1">
        <v>9</v>
      </c>
      <c r="I35" s="1">
        <v>2</v>
      </c>
      <c r="J35" s="1">
        <f t="shared" si="22"/>
        <v>82</v>
      </c>
      <c r="L35" s="2" t="s">
        <v>32</v>
      </c>
      <c r="M35" s="25">
        <f t="shared" si="23"/>
        <v>2.0582484305855715E-3</v>
      </c>
      <c r="N35" s="25">
        <f t="shared" si="24"/>
        <v>9.7751710654936461E-4</v>
      </c>
      <c r="O35" s="25">
        <f t="shared" si="25"/>
        <v>1.7809439002671415E-3</v>
      </c>
      <c r="P35" s="25">
        <f t="shared" si="26"/>
        <v>1.1157601115760112E-3</v>
      </c>
      <c r="Q35" s="25">
        <f t="shared" si="27"/>
        <v>2.269156920928609E-3</v>
      </c>
      <c r="R35" s="25">
        <f t="shared" si="28"/>
        <v>3.6753895912966772E-3</v>
      </c>
      <c r="S35" s="25">
        <f t="shared" si="29"/>
        <v>2.8698979591836736E-3</v>
      </c>
      <c r="T35" s="25">
        <f t="shared" si="30"/>
        <v>6.3714558776680472E-4</v>
      </c>
      <c r="U35" s="25">
        <f t="shared" si="31"/>
        <v>2.12732838686245E-3</v>
      </c>
    </row>
    <row r="36" spans="1:21" x14ac:dyDescent="0.25">
      <c r="A36" s="4" t="s">
        <v>17</v>
      </c>
      <c r="B36" s="3">
        <f t="shared" ref="B36:I36" si="32">SUM(B30:B35)</f>
        <v>9717</v>
      </c>
      <c r="C36" s="3">
        <f t="shared" si="32"/>
        <v>3069</v>
      </c>
      <c r="D36" s="3">
        <f t="shared" si="32"/>
        <v>3369</v>
      </c>
      <c r="E36" s="3">
        <f t="shared" si="32"/>
        <v>3585</v>
      </c>
      <c r="F36" s="3">
        <f t="shared" si="32"/>
        <v>5729</v>
      </c>
      <c r="G36" s="3">
        <f t="shared" si="32"/>
        <v>6802</v>
      </c>
      <c r="H36" s="3">
        <f t="shared" si="32"/>
        <v>3136</v>
      </c>
      <c r="I36" s="3">
        <f t="shared" si="32"/>
        <v>3139</v>
      </c>
      <c r="J36" s="3">
        <f t="shared" si="22"/>
        <v>38546</v>
      </c>
      <c r="L36" s="4" t="s">
        <v>17</v>
      </c>
      <c r="M36" s="25">
        <f t="shared" si="23"/>
        <v>1</v>
      </c>
      <c r="N36" s="25">
        <f t="shared" si="24"/>
        <v>1</v>
      </c>
      <c r="O36" s="25">
        <f t="shared" si="25"/>
        <v>1</v>
      </c>
      <c r="P36" s="25">
        <f t="shared" si="26"/>
        <v>1</v>
      </c>
      <c r="Q36" s="25">
        <f t="shared" si="27"/>
        <v>1</v>
      </c>
      <c r="R36" s="25">
        <f t="shared" si="28"/>
        <v>1</v>
      </c>
      <c r="S36" s="25">
        <f t="shared" si="29"/>
        <v>1</v>
      </c>
      <c r="T36" s="25">
        <f t="shared" si="30"/>
        <v>1</v>
      </c>
      <c r="U36" s="25">
        <f t="shared" si="31"/>
        <v>1</v>
      </c>
    </row>
    <row r="39" spans="1:21" x14ac:dyDescent="0.25">
      <c r="A39" s="7" t="s">
        <v>34</v>
      </c>
      <c r="B39" s="7"/>
      <c r="C39" s="7"/>
      <c r="D39" s="7"/>
      <c r="E39" s="7"/>
      <c r="F39" s="7"/>
      <c r="G39" s="7"/>
      <c r="H39" s="7"/>
      <c r="I39" s="7"/>
      <c r="J39" s="7"/>
    </row>
    <row r="40" spans="1:21" x14ac:dyDescent="0.25">
      <c r="A40" s="2" t="s">
        <v>31</v>
      </c>
      <c r="B40" s="3" t="s">
        <v>7</v>
      </c>
      <c r="C40" s="3" t="s">
        <v>8</v>
      </c>
      <c r="D40" s="3" t="s">
        <v>9</v>
      </c>
      <c r="E40" s="3" t="s">
        <v>10</v>
      </c>
      <c r="F40" s="3" t="s">
        <v>11</v>
      </c>
      <c r="G40" s="3" t="s">
        <v>12</v>
      </c>
      <c r="H40" s="3" t="s">
        <v>13</v>
      </c>
      <c r="I40" s="3" t="s">
        <v>14</v>
      </c>
      <c r="J40" s="15" t="s">
        <v>21</v>
      </c>
      <c r="L40" s="2" t="s">
        <v>31</v>
      </c>
      <c r="M40" s="3" t="s">
        <v>7</v>
      </c>
      <c r="N40" s="3" t="s">
        <v>8</v>
      </c>
      <c r="O40" s="3" t="s">
        <v>9</v>
      </c>
      <c r="P40" s="3" t="s">
        <v>10</v>
      </c>
      <c r="Q40" s="3" t="s">
        <v>11</v>
      </c>
      <c r="R40" s="3" t="s">
        <v>12</v>
      </c>
      <c r="S40" s="3" t="s">
        <v>13</v>
      </c>
      <c r="T40" s="3" t="s">
        <v>14</v>
      </c>
      <c r="U40" s="15" t="s">
        <v>21</v>
      </c>
    </row>
    <row r="41" spans="1:21" x14ac:dyDescent="0.25">
      <c r="A41" s="2" t="s">
        <v>218</v>
      </c>
      <c r="B41" s="1">
        <v>2042</v>
      </c>
      <c r="C41" s="1">
        <v>1156</v>
      </c>
      <c r="D41" s="1">
        <v>1182</v>
      </c>
      <c r="E41" s="1">
        <v>1179</v>
      </c>
      <c r="F41" s="1">
        <v>1536</v>
      </c>
      <c r="G41" s="1">
        <v>1506</v>
      </c>
      <c r="H41" s="1">
        <v>1163</v>
      </c>
      <c r="I41" s="1">
        <v>1007</v>
      </c>
      <c r="J41" s="1">
        <f>SUM(B41:I41)</f>
        <v>10771</v>
      </c>
      <c r="L41" s="2" t="s">
        <v>218</v>
      </c>
      <c r="M41" s="25">
        <f>B41/$B$47</f>
        <v>0.29998530924048772</v>
      </c>
      <c r="N41" s="25">
        <f>C41/$C$47</f>
        <v>0.29089079013588326</v>
      </c>
      <c r="O41" s="25">
        <f>D41/$D$47</f>
        <v>0.31971869083040305</v>
      </c>
      <c r="P41" s="25">
        <f>E41/$E$47</f>
        <v>0.29032258064516131</v>
      </c>
      <c r="Q41" s="25">
        <f>F41/$F$47</f>
        <v>0.31624459542927735</v>
      </c>
      <c r="R41" s="25">
        <f>G41/$G$47</f>
        <v>0.22040099517049613</v>
      </c>
      <c r="S41" s="25">
        <f>H41/$H$47</f>
        <v>0.2849093581577658</v>
      </c>
      <c r="T41" s="25">
        <f>I41/$I$47</f>
        <v>0.26054333764553689</v>
      </c>
      <c r="U41" s="25">
        <f>J41/$J$47</f>
        <v>0.28214061190276613</v>
      </c>
    </row>
    <row r="42" spans="1:21" x14ac:dyDescent="0.25">
      <c r="A42" s="2" t="s">
        <v>219</v>
      </c>
      <c r="B42" s="1">
        <v>2402</v>
      </c>
      <c r="C42" s="1">
        <v>1269</v>
      </c>
      <c r="D42" s="1">
        <v>1338</v>
      </c>
      <c r="E42" s="1">
        <v>1392</v>
      </c>
      <c r="F42" s="1">
        <v>1906</v>
      </c>
      <c r="G42" s="1">
        <v>2429</v>
      </c>
      <c r="H42" s="1">
        <v>1260</v>
      </c>
      <c r="I42" s="1">
        <v>1205</v>
      </c>
      <c r="J42" s="1">
        <f t="shared" ref="J42:J47" si="33">SUM(B42:I42)</f>
        <v>13201</v>
      </c>
      <c r="L42" s="2" t="s">
        <v>219</v>
      </c>
      <c r="M42" s="25">
        <f t="shared" ref="M42:M47" si="34">B42/$B$47</f>
        <v>0.35287204348464818</v>
      </c>
      <c r="N42" s="25">
        <f t="shared" ref="N42:N47" si="35">C42/$C$47</f>
        <v>0.31932561650729746</v>
      </c>
      <c r="O42" s="25">
        <f t="shared" ref="O42:O47" si="36">D42/$D$47</f>
        <v>0.36191506626994863</v>
      </c>
      <c r="P42" s="25">
        <f t="shared" ref="P42:P47" si="37">E42/$E$47</f>
        <v>0.34277271607978332</v>
      </c>
      <c r="Q42" s="25">
        <f t="shared" ref="Q42:Q47" si="38">F42/$F$47</f>
        <v>0.39242330656784025</v>
      </c>
      <c r="R42" s="25">
        <f t="shared" ref="R42:R47" si="39">G42/$G$47</f>
        <v>0.35548075515878824</v>
      </c>
      <c r="S42" s="25">
        <f t="shared" ref="S42:S47" si="40">H42/$H$47</f>
        <v>0.30867221950024498</v>
      </c>
      <c r="T42" s="25">
        <f t="shared" ref="T42:T47" si="41">I42/$I$47</f>
        <v>0.31177231565329883</v>
      </c>
      <c r="U42" s="25">
        <f t="shared" ref="U42:U47" si="42">J42/$J$47</f>
        <v>0.34579316848281644</v>
      </c>
    </row>
    <row r="43" spans="1:21" x14ac:dyDescent="0.25">
      <c r="A43" s="2" t="s">
        <v>220</v>
      </c>
      <c r="B43" s="1">
        <v>1758</v>
      </c>
      <c r="C43" s="1">
        <v>1255</v>
      </c>
      <c r="D43" s="1">
        <v>835</v>
      </c>
      <c r="E43" s="1">
        <v>1142</v>
      </c>
      <c r="F43" s="1">
        <v>1095</v>
      </c>
      <c r="G43" s="1">
        <v>2123</v>
      </c>
      <c r="H43" s="1">
        <v>1254</v>
      </c>
      <c r="I43" s="1">
        <v>1316</v>
      </c>
      <c r="J43" s="1">
        <f t="shared" si="33"/>
        <v>10778</v>
      </c>
      <c r="L43" s="2" t="s">
        <v>220</v>
      </c>
      <c r="M43" s="25">
        <f t="shared" si="34"/>
        <v>0.25826355222565006</v>
      </c>
      <c r="N43" s="25">
        <f t="shared" si="35"/>
        <v>0.31580271766482132</v>
      </c>
      <c r="O43" s="25">
        <f t="shared" si="36"/>
        <v>0.22585880443602921</v>
      </c>
      <c r="P43" s="25">
        <f t="shared" si="37"/>
        <v>0.28121152425510959</v>
      </c>
      <c r="Q43" s="25">
        <f t="shared" si="38"/>
        <v>0.22544780728844965</v>
      </c>
      <c r="R43" s="25">
        <f t="shared" si="39"/>
        <v>0.31069808283330896</v>
      </c>
      <c r="S43" s="25">
        <f t="shared" si="40"/>
        <v>0.30720235178833905</v>
      </c>
      <c r="T43" s="25">
        <f t="shared" si="41"/>
        <v>0.34049159120310479</v>
      </c>
      <c r="U43" s="25">
        <f t="shared" si="42"/>
        <v>0.28232397317686503</v>
      </c>
    </row>
    <row r="44" spans="1:21" x14ac:dyDescent="0.25">
      <c r="A44" s="2" t="s">
        <v>221</v>
      </c>
      <c r="B44" s="1">
        <v>520</v>
      </c>
      <c r="C44" s="1">
        <v>254</v>
      </c>
      <c r="D44" s="1">
        <v>291</v>
      </c>
      <c r="E44" s="1">
        <v>302</v>
      </c>
      <c r="F44" s="1">
        <v>263</v>
      </c>
      <c r="G44" s="1">
        <v>675</v>
      </c>
      <c r="H44" s="1">
        <v>349</v>
      </c>
      <c r="I44" s="1">
        <v>296</v>
      </c>
      <c r="J44" s="1">
        <f t="shared" si="33"/>
        <v>2950</v>
      </c>
      <c r="L44" s="2" t="s">
        <v>221</v>
      </c>
      <c r="M44" s="25">
        <f t="shared" si="34"/>
        <v>7.6391949463787273E-2</v>
      </c>
      <c r="N44" s="25">
        <f t="shared" si="35"/>
        <v>6.3915450427780574E-2</v>
      </c>
      <c r="O44" s="25">
        <f t="shared" si="36"/>
        <v>7.8712469569921562E-2</v>
      </c>
      <c r="P44" s="25">
        <f t="shared" si="37"/>
        <v>7.4365919724205864E-2</v>
      </c>
      <c r="Q44" s="25">
        <f t="shared" si="38"/>
        <v>5.4148651430924441E-2</v>
      </c>
      <c r="R44" s="25">
        <f t="shared" si="39"/>
        <v>9.8785306600321962E-2</v>
      </c>
      <c r="S44" s="25">
        <f t="shared" si="40"/>
        <v>8.5497305242528174E-2</v>
      </c>
      <c r="T44" s="25">
        <f t="shared" si="41"/>
        <v>7.6584734799482537E-2</v>
      </c>
      <c r="U44" s="25">
        <f t="shared" si="42"/>
        <v>7.7273679798826489E-2</v>
      </c>
    </row>
    <row r="45" spans="1:21" x14ac:dyDescent="0.25">
      <c r="A45" s="2" t="s">
        <v>222</v>
      </c>
      <c r="B45" s="1">
        <v>73</v>
      </c>
      <c r="C45" s="1">
        <v>36</v>
      </c>
      <c r="D45" s="1">
        <v>45</v>
      </c>
      <c r="E45" s="1">
        <v>36</v>
      </c>
      <c r="F45" s="1">
        <v>47</v>
      </c>
      <c r="G45" s="1">
        <v>74</v>
      </c>
      <c r="H45" s="1">
        <v>47</v>
      </c>
      <c r="I45" s="1">
        <v>36</v>
      </c>
      <c r="J45" s="1">
        <f t="shared" si="33"/>
        <v>394</v>
      </c>
      <c r="L45" s="2" t="s">
        <v>222</v>
      </c>
      <c r="M45" s="25">
        <f t="shared" si="34"/>
        <v>1.0724254443954752E-2</v>
      </c>
      <c r="N45" s="25">
        <f t="shared" si="35"/>
        <v>9.0588827377956725E-3</v>
      </c>
      <c r="O45" s="25">
        <f t="shared" si="36"/>
        <v>1.2172031376791993E-2</v>
      </c>
      <c r="P45" s="25">
        <f t="shared" si="37"/>
        <v>8.864811622753016E-3</v>
      </c>
      <c r="Q45" s="25">
        <f t="shared" si="38"/>
        <v>9.6767551986823141E-3</v>
      </c>
      <c r="R45" s="25">
        <f t="shared" si="39"/>
        <v>1.0829796575442705E-2</v>
      </c>
      <c r="S45" s="25">
        <f t="shared" si="40"/>
        <v>1.1513963743263106E-2</v>
      </c>
      <c r="T45" s="25">
        <f t="shared" si="41"/>
        <v>9.3143596377749036E-3</v>
      </c>
      <c r="U45" s="25">
        <f t="shared" si="42"/>
        <v>1.0320620284995809E-2</v>
      </c>
    </row>
    <row r="46" spans="1:21" x14ac:dyDescent="0.25">
      <c r="A46" s="2" t="s">
        <v>32</v>
      </c>
      <c r="B46" s="1">
        <v>12</v>
      </c>
      <c r="C46" s="1">
        <v>4</v>
      </c>
      <c r="D46" s="1">
        <v>6</v>
      </c>
      <c r="E46" s="1">
        <v>10</v>
      </c>
      <c r="F46" s="1">
        <v>10</v>
      </c>
      <c r="G46" s="1">
        <v>26</v>
      </c>
      <c r="H46" s="1">
        <v>9</v>
      </c>
      <c r="I46" s="1">
        <v>5</v>
      </c>
      <c r="J46" s="1">
        <f t="shared" si="33"/>
        <v>82</v>
      </c>
      <c r="L46" s="2" t="s">
        <v>32</v>
      </c>
      <c r="M46" s="25">
        <f t="shared" si="34"/>
        <v>1.7628911414720142E-3</v>
      </c>
      <c r="N46" s="25">
        <f t="shared" si="35"/>
        <v>1.0065425264217413E-3</v>
      </c>
      <c r="O46" s="25">
        <f t="shared" si="36"/>
        <v>1.6229375169055991E-3</v>
      </c>
      <c r="P46" s="25">
        <f t="shared" si="37"/>
        <v>2.4624476729869491E-3</v>
      </c>
      <c r="Q46" s="25">
        <f t="shared" si="38"/>
        <v>2.0588840848260242E-3</v>
      </c>
      <c r="R46" s="25">
        <f t="shared" si="39"/>
        <v>3.8050636616420311E-3</v>
      </c>
      <c r="S46" s="25">
        <f t="shared" si="40"/>
        <v>2.2048015678588929E-3</v>
      </c>
      <c r="T46" s="25">
        <f t="shared" si="41"/>
        <v>1.29366106080207E-3</v>
      </c>
      <c r="U46" s="25">
        <f t="shared" si="42"/>
        <v>2.1479463537300921E-3</v>
      </c>
    </row>
    <row r="47" spans="1:21" x14ac:dyDescent="0.25">
      <c r="A47" s="4" t="s">
        <v>17</v>
      </c>
      <c r="B47" s="3">
        <f t="shared" ref="B47:I47" si="43">SUM(B41:B46)</f>
        <v>6807</v>
      </c>
      <c r="C47" s="3">
        <f t="shared" si="43"/>
        <v>3974</v>
      </c>
      <c r="D47" s="3">
        <f t="shared" si="43"/>
        <v>3697</v>
      </c>
      <c r="E47" s="3">
        <f t="shared" si="43"/>
        <v>4061</v>
      </c>
      <c r="F47" s="3">
        <f t="shared" si="43"/>
        <v>4857</v>
      </c>
      <c r="G47" s="3">
        <f t="shared" si="43"/>
        <v>6833</v>
      </c>
      <c r="H47" s="3">
        <f t="shared" si="43"/>
        <v>4082</v>
      </c>
      <c r="I47" s="3">
        <f t="shared" si="43"/>
        <v>3865</v>
      </c>
      <c r="J47" s="3">
        <f t="shared" si="33"/>
        <v>38176</v>
      </c>
      <c r="L47" s="4" t="s">
        <v>17</v>
      </c>
      <c r="M47" s="25">
        <f t="shared" si="34"/>
        <v>1</v>
      </c>
      <c r="N47" s="25">
        <f t="shared" si="35"/>
        <v>1</v>
      </c>
      <c r="O47" s="25">
        <f t="shared" si="36"/>
        <v>1</v>
      </c>
      <c r="P47" s="25">
        <f t="shared" si="37"/>
        <v>1</v>
      </c>
      <c r="Q47" s="25">
        <f t="shared" si="38"/>
        <v>1</v>
      </c>
      <c r="R47" s="25">
        <f t="shared" si="39"/>
        <v>1</v>
      </c>
      <c r="S47" s="25">
        <f t="shared" si="40"/>
        <v>1</v>
      </c>
      <c r="T47" s="25">
        <f t="shared" si="41"/>
        <v>1</v>
      </c>
      <c r="U47" s="25">
        <f t="shared" si="42"/>
        <v>1</v>
      </c>
    </row>
    <row r="50" spans="1:21" x14ac:dyDescent="0.25">
      <c r="A50" s="27">
        <v>2013</v>
      </c>
      <c r="B50" s="7"/>
      <c r="C50" s="7"/>
      <c r="D50" s="7"/>
      <c r="E50" s="7"/>
      <c r="F50" s="7"/>
      <c r="G50" s="7"/>
      <c r="H50" s="7"/>
      <c r="I50" s="7"/>
      <c r="J50" s="7"/>
    </row>
    <row r="51" spans="1:21" x14ac:dyDescent="0.25">
      <c r="A51" s="7" t="s">
        <v>33</v>
      </c>
      <c r="B51" s="7"/>
      <c r="C51" s="7"/>
      <c r="D51" s="7"/>
      <c r="E51" s="7"/>
      <c r="F51" s="7"/>
      <c r="G51" s="7"/>
      <c r="H51" s="7"/>
      <c r="I51" s="7"/>
      <c r="J51" s="7"/>
    </row>
    <row r="52" spans="1:21" x14ac:dyDescent="0.25">
      <c r="A52" s="2" t="s">
        <v>31</v>
      </c>
      <c r="B52" s="3" t="s">
        <v>7</v>
      </c>
      <c r="C52" s="3" t="s">
        <v>8</v>
      </c>
      <c r="D52" s="3" t="s">
        <v>9</v>
      </c>
      <c r="E52" s="3" t="s">
        <v>10</v>
      </c>
      <c r="F52" s="3" t="s">
        <v>11</v>
      </c>
      <c r="G52" s="3" t="s">
        <v>12</v>
      </c>
      <c r="H52" s="3" t="s">
        <v>13</v>
      </c>
      <c r="I52" s="3" t="s">
        <v>14</v>
      </c>
      <c r="J52" s="15" t="s">
        <v>21</v>
      </c>
      <c r="L52" s="2" t="s">
        <v>31</v>
      </c>
      <c r="M52" s="3" t="s">
        <v>7</v>
      </c>
      <c r="N52" s="3" t="s">
        <v>8</v>
      </c>
      <c r="O52" s="3" t="s">
        <v>9</v>
      </c>
      <c r="P52" s="3" t="s">
        <v>10</v>
      </c>
      <c r="Q52" s="3" t="s">
        <v>11</v>
      </c>
      <c r="R52" s="3" t="s">
        <v>12</v>
      </c>
      <c r="S52" s="3" t="s">
        <v>13</v>
      </c>
      <c r="T52" s="3" t="s">
        <v>14</v>
      </c>
      <c r="U52" s="15" t="s">
        <v>21</v>
      </c>
    </row>
    <row r="53" spans="1:21" x14ac:dyDescent="0.25">
      <c r="A53" s="2" t="s">
        <v>218</v>
      </c>
      <c r="B53" s="1">
        <v>2549</v>
      </c>
      <c r="C53" s="1">
        <v>1300</v>
      </c>
      <c r="D53" s="1">
        <v>1212</v>
      </c>
      <c r="E53" s="1">
        <v>1196</v>
      </c>
      <c r="F53" s="1">
        <v>1971</v>
      </c>
      <c r="G53" s="1">
        <v>1609</v>
      </c>
      <c r="H53" s="1">
        <v>981</v>
      </c>
      <c r="I53" s="1">
        <v>790</v>
      </c>
      <c r="J53" s="1">
        <f>SUM(B53:I53)</f>
        <v>11608</v>
      </c>
      <c r="L53" s="2" t="s">
        <v>218</v>
      </c>
      <c r="M53" s="25">
        <f>B53/$B$59</f>
        <v>0.26283769849453498</v>
      </c>
      <c r="N53" s="25">
        <f>C53/$C$59</f>
        <v>0.36547652516165308</v>
      </c>
      <c r="O53" s="25">
        <f>D53/$D$59</f>
        <v>0.33959092182684225</v>
      </c>
      <c r="P53" s="25">
        <f>E53/$E$59</f>
        <v>0.33212996389891697</v>
      </c>
      <c r="Q53" s="25">
        <f>F53/$F$59</f>
        <v>0.31475566911529862</v>
      </c>
      <c r="R53" s="25">
        <f>G53/$G$59</f>
        <v>0.22251417507951873</v>
      </c>
      <c r="S53" s="25">
        <f>H53/$H$59</f>
        <v>0.26664854580048925</v>
      </c>
      <c r="T53" s="25">
        <f>I53/$I$59</f>
        <v>0.26219714570195818</v>
      </c>
      <c r="U53" s="25">
        <f>J53/$J$59</f>
        <v>0.28584092588032506</v>
      </c>
    </row>
    <row r="54" spans="1:21" x14ac:dyDescent="0.25">
      <c r="A54" s="2" t="s">
        <v>219</v>
      </c>
      <c r="B54" s="1">
        <v>3211</v>
      </c>
      <c r="C54" s="1">
        <v>924</v>
      </c>
      <c r="D54" s="1">
        <v>1375</v>
      </c>
      <c r="E54" s="1">
        <v>1054</v>
      </c>
      <c r="F54" s="1">
        <v>2327</v>
      </c>
      <c r="G54" s="1">
        <v>2508</v>
      </c>
      <c r="H54" s="1">
        <v>1062</v>
      </c>
      <c r="I54" s="1">
        <v>886</v>
      </c>
      <c r="J54" s="1">
        <f t="shared" ref="J54:J59" si="44">SUM(B54:I54)</f>
        <v>13347</v>
      </c>
      <c r="L54" s="2" t="s">
        <v>219</v>
      </c>
      <c r="M54" s="25">
        <f t="shared" ref="M54:M59" si="45">B54/$B$59</f>
        <v>0.33109919571045576</v>
      </c>
      <c r="N54" s="25">
        <f t="shared" ref="N54:N59" si="46">C54/$C$59</f>
        <v>0.25976946865335959</v>
      </c>
      <c r="O54" s="25">
        <f t="shared" ref="O54:O59" si="47">D54/$D$59</f>
        <v>0.38526197814513868</v>
      </c>
      <c r="P54" s="25">
        <f t="shared" ref="P54:P59" si="48">E54/$E$59</f>
        <v>0.29269647320188835</v>
      </c>
      <c r="Q54" s="25">
        <f t="shared" ref="Q54:Q59" si="49">F54/$F$59</f>
        <v>0.37160651549025869</v>
      </c>
      <c r="R54" s="25">
        <f t="shared" ref="R54:R59" si="50">G54/$G$59</f>
        <v>0.34683999446826164</v>
      </c>
      <c r="S54" s="25">
        <f t="shared" ref="S54:S59" si="51">H54/$H$59</f>
        <v>0.28866539820603426</v>
      </c>
      <c r="T54" s="25">
        <f t="shared" ref="T54:T59" si="52">I54/$I$59</f>
        <v>0.29405907733156322</v>
      </c>
      <c r="U54" s="25">
        <f t="shared" ref="U54:U59" si="53">J54/$J$59</f>
        <v>0.3286628909135681</v>
      </c>
    </row>
    <row r="55" spans="1:21" x14ac:dyDescent="0.25">
      <c r="A55" s="2" t="s">
        <v>220</v>
      </c>
      <c r="B55" s="1">
        <v>2817</v>
      </c>
      <c r="C55" s="1">
        <v>1115</v>
      </c>
      <c r="D55" s="1">
        <v>740</v>
      </c>
      <c r="E55" s="1">
        <v>1050</v>
      </c>
      <c r="F55" s="1">
        <v>1479</v>
      </c>
      <c r="G55" s="1">
        <v>2216</v>
      </c>
      <c r="H55" s="1">
        <v>1268</v>
      </c>
      <c r="I55" s="1">
        <v>1103</v>
      </c>
      <c r="J55" s="1">
        <f t="shared" si="44"/>
        <v>11788</v>
      </c>
      <c r="L55" s="2" t="s">
        <v>220</v>
      </c>
      <c r="M55" s="25">
        <f t="shared" si="45"/>
        <v>0.29047226232212825</v>
      </c>
      <c r="N55" s="25">
        <f t="shared" si="46"/>
        <v>0.313466404273264</v>
      </c>
      <c r="O55" s="25">
        <f t="shared" si="47"/>
        <v>0.20734099187447463</v>
      </c>
      <c r="P55" s="25">
        <f t="shared" si="48"/>
        <v>0.29158567064704249</v>
      </c>
      <c r="Q55" s="25">
        <f t="shared" si="49"/>
        <v>0.23618652187799424</v>
      </c>
      <c r="R55" s="25">
        <f t="shared" si="50"/>
        <v>0.30645830452219608</v>
      </c>
      <c r="S55" s="25">
        <f t="shared" si="51"/>
        <v>0.34465887469421036</v>
      </c>
      <c r="T55" s="25">
        <f t="shared" si="52"/>
        <v>0.36608031861931628</v>
      </c>
      <c r="U55" s="25">
        <f t="shared" si="53"/>
        <v>0.29027333169170155</v>
      </c>
    </row>
    <row r="56" spans="1:21" x14ac:dyDescent="0.25">
      <c r="A56" s="2" t="s">
        <v>221</v>
      </c>
      <c r="B56" s="1">
        <v>944</v>
      </c>
      <c r="C56" s="1">
        <v>185</v>
      </c>
      <c r="D56" s="1">
        <v>207</v>
      </c>
      <c r="E56" s="1">
        <v>250</v>
      </c>
      <c r="F56" s="1">
        <v>375</v>
      </c>
      <c r="G56" s="1">
        <v>775</v>
      </c>
      <c r="H56" s="1">
        <v>318</v>
      </c>
      <c r="I56" s="1">
        <v>206</v>
      </c>
      <c r="J56" s="1">
        <f t="shared" si="44"/>
        <v>3260</v>
      </c>
      <c r="L56" s="2" t="s">
        <v>221</v>
      </c>
      <c r="M56" s="25">
        <f t="shared" si="45"/>
        <v>9.733965766137348E-2</v>
      </c>
      <c r="N56" s="25">
        <f t="shared" si="46"/>
        <v>5.2010120888389091E-2</v>
      </c>
      <c r="O56" s="25">
        <f t="shared" si="47"/>
        <v>5.7999439618940878E-2</v>
      </c>
      <c r="P56" s="25">
        <f t="shared" si="48"/>
        <v>6.9425159677867262E-2</v>
      </c>
      <c r="Q56" s="25">
        <f t="shared" si="49"/>
        <v>5.9885020760140531E-2</v>
      </c>
      <c r="R56" s="25">
        <f t="shared" si="50"/>
        <v>0.10717743050753699</v>
      </c>
      <c r="S56" s="25">
        <f t="shared" si="51"/>
        <v>8.6436531666213651E-2</v>
      </c>
      <c r="T56" s="25">
        <f t="shared" si="52"/>
        <v>6.8370394955194161E-2</v>
      </c>
      <c r="U56" s="25">
        <f t="shared" si="53"/>
        <v>8.0275794139374537E-2</v>
      </c>
    </row>
    <row r="57" spans="1:21" x14ac:dyDescent="0.25">
      <c r="A57" s="2" t="s">
        <v>222</v>
      </c>
      <c r="B57" s="1">
        <v>156</v>
      </c>
      <c r="C57" s="1">
        <v>30</v>
      </c>
      <c r="D57" s="1">
        <v>19</v>
      </c>
      <c r="E57" s="1">
        <v>47</v>
      </c>
      <c r="F57" s="1">
        <v>82</v>
      </c>
      <c r="G57" s="1">
        <v>102</v>
      </c>
      <c r="H57" s="1">
        <v>44</v>
      </c>
      <c r="I57" s="1">
        <v>26</v>
      </c>
      <c r="J57" s="1">
        <f t="shared" si="44"/>
        <v>506</v>
      </c>
      <c r="L57" s="2" t="s">
        <v>222</v>
      </c>
      <c r="M57" s="25">
        <f t="shared" si="45"/>
        <v>1.6085790884718499E-2</v>
      </c>
      <c r="N57" s="25">
        <f t="shared" si="46"/>
        <v>8.4340736575766097E-3</v>
      </c>
      <c r="O57" s="25">
        <f t="shared" si="47"/>
        <v>5.3236200616419167E-3</v>
      </c>
      <c r="P57" s="25">
        <f t="shared" si="48"/>
        <v>1.3051930019439044E-2</v>
      </c>
      <c r="Q57" s="25">
        <f t="shared" si="49"/>
        <v>1.3094857872884063E-2</v>
      </c>
      <c r="R57" s="25">
        <f t="shared" si="50"/>
        <v>1.4105932789379062E-2</v>
      </c>
      <c r="S57" s="25">
        <f t="shared" si="51"/>
        <v>1.1959771677086164E-2</v>
      </c>
      <c r="T57" s="25">
        <f t="shared" si="52"/>
        <v>8.6292731496847002E-3</v>
      </c>
      <c r="U57" s="25">
        <f t="shared" si="53"/>
        <v>1.2459985225313962E-2</v>
      </c>
    </row>
    <row r="58" spans="1:21" x14ac:dyDescent="0.25">
      <c r="A58" s="2" t="s">
        <v>32</v>
      </c>
      <c r="B58" s="1">
        <v>21</v>
      </c>
      <c r="C58" s="1">
        <v>3</v>
      </c>
      <c r="D58" s="1">
        <v>16</v>
      </c>
      <c r="E58" s="1">
        <v>4</v>
      </c>
      <c r="F58" s="1">
        <v>28</v>
      </c>
      <c r="G58" s="1">
        <v>21</v>
      </c>
      <c r="H58" s="1">
        <v>6</v>
      </c>
      <c r="I58" s="1">
        <v>2</v>
      </c>
      <c r="J58" s="1">
        <f t="shared" si="44"/>
        <v>101</v>
      </c>
      <c r="L58" s="2" t="s">
        <v>32</v>
      </c>
      <c r="M58" s="25">
        <f t="shared" si="45"/>
        <v>2.1653949267890285E-3</v>
      </c>
      <c r="N58" s="25">
        <f t="shared" si="46"/>
        <v>8.4340736575766093E-4</v>
      </c>
      <c r="O58" s="25">
        <f t="shared" si="47"/>
        <v>4.4830484729616142E-3</v>
      </c>
      <c r="P58" s="25">
        <f t="shared" si="48"/>
        <v>1.1108025548458762E-3</v>
      </c>
      <c r="Q58" s="25">
        <f t="shared" si="49"/>
        <v>4.4714148834238262E-3</v>
      </c>
      <c r="R58" s="25">
        <f t="shared" si="50"/>
        <v>2.9041626331074541E-3</v>
      </c>
      <c r="S58" s="25">
        <f t="shared" si="51"/>
        <v>1.6308779559662953E-3</v>
      </c>
      <c r="T58" s="25">
        <f t="shared" si="52"/>
        <v>6.6379024228343847E-4</v>
      </c>
      <c r="U58" s="25">
        <f t="shared" si="53"/>
        <v>2.4870721497168187E-3</v>
      </c>
    </row>
    <row r="59" spans="1:21" x14ac:dyDescent="0.25">
      <c r="A59" s="4" t="s">
        <v>17</v>
      </c>
      <c r="B59" s="3">
        <f t="shared" ref="B59:I59" si="54">SUM(B53:B58)</f>
        <v>9698</v>
      </c>
      <c r="C59" s="3">
        <f t="shared" si="54"/>
        <v>3557</v>
      </c>
      <c r="D59" s="3">
        <f t="shared" si="54"/>
        <v>3569</v>
      </c>
      <c r="E59" s="3">
        <f t="shared" si="54"/>
        <v>3601</v>
      </c>
      <c r="F59" s="3">
        <f t="shared" si="54"/>
        <v>6262</v>
      </c>
      <c r="G59" s="3">
        <f t="shared" si="54"/>
        <v>7231</v>
      </c>
      <c r="H59" s="3">
        <f t="shared" si="54"/>
        <v>3679</v>
      </c>
      <c r="I59" s="3">
        <f t="shared" si="54"/>
        <v>3013</v>
      </c>
      <c r="J59" s="3">
        <f t="shared" si="44"/>
        <v>40610</v>
      </c>
      <c r="L59" s="4" t="s">
        <v>17</v>
      </c>
      <c r="M59" s="25">
        <f t="shared" si="45"/>
        <v>1</v>
      </c>
      <c r="N59" s="25">
        <f t="shared" si="46"/>
        <v>1</v>
      </c>
      <c r="O59" s="25">
        <f t="shared" si="47"/>
        <v>1</v>
      </c>
      <c r="P59" s="25">
        <f t="shared" si="48"/>
        <v>1</v>
      </c>
      <c r="Q59" s="25">
        <f t="shared" si="49"/>
        <v>1</v>
      </c>
      <c r="R59" s="25">
        <f t="shared" si="50"/>
        <v>1</v>
      </c>
      <c r="S59" s="25">
        <f t="shared" si="51"/>
        <v>1</v>
      </c>
      <c r="T59" s="25">
        <f t="shared" si="52"/>
        <v>1</v>
      </c>
      <c r="U59" s="25">
        <f t="shared" si="53"/>
        <v>1</v>
      </c>
    </row>
    <row r="60" spans="1:2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2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21" x14ac:dyDescent="0.25">
      <c r="A62" s="7" t="s">
        <v>34</v>
      </c>
      <c r="B62" s="7"/>
      <c r="C62" s="7"/>
      <c r="D62" s="7"/>
      <c r="E62" s="7"/>
      <c r="F62" s="7"/>
      <c r="G62" s="7"/>
      <c r="H62" s="7"/>
      <c r="I62" s="7"/>
      <c r="J62" s="7"/>
    </row>
    <row r="63" spans="1:21" x14ac:dyDescent="0.25">
      <c r="A63" s="2" t="s">
        <v>31</v>
      </c>
      <c r="B63" s="3" t="s">
        <v>7</v>
      </c>
      <c r="C63" s="3" t="s">
        <v>8</v>
      </c>
      <c r="D63" s="3" t="s">
        <v>9</v>
      </c>
      <c r="E63" s="3" t="s">
        <v>10</v>
      </c>
      <c r="F63" s="3" t="s">
        <v>11</v>
      </c>
      <c r="G63" s="3" t="s">
        <v>12</v>
      </c>
      <c r="H63" s="3" t="s">
        <v>13</v>
      </c>
      <c r="I63" s="3" t="s">
        <v>14</v>
      </c>
      <c r="J63" s="15" t="s">
        <v>21</v>
      </c>
      <c r="L63" s="2" t="s">
        <v>31</v>
      </c>
      <c r="M63" s="3" t="s">
        <v>7</v>
      </c>
      <c r="N63" s="3" t="s">
        <v>8</v>
      </c>
      <c r="O63" s="3" t="s">
        <v>9</v>
      </c>
      <c r="P63" s="3" t="s">
        <v>10</v>
      </c>
      <c r="Q63" s="3" t="s">
        <v>11</v>
      </c>
      <c r="R63" s="3" t="s">
        <v>12</v>
      </c>
      <c r="S63" s="3" t="s">
        <v>13</v>
      </c>
      <c r="T63" s="3" t="s">
        <v>14</v>
      </c>
      <c r="U63" s="15" t="s">
        <v>21</v>
      </c>
    </row>
    <row r="64" spans="1:21" x14ac:dyDescent="0.25">
      <c r="A64" s="2" t="s">
        <v>218</v>
      </c>
      <c r="B64" s="1">
        <v>2066</v>
      </c>
      <c r="C64" s="1">
        <v>1474</v>
      </c>
      <c r="D64" s="1">
        <v>1316</v>
      </c>
      <c r="E64" s="1">
        <v>1195</v>
      </c>
      <c r="F64" s="1">
        <v>1560</v>
      </c>
      <c r="G64" s="1">
        <v>1621</v>
      </c>
      <c r="H64" s="1">
        <v>1357</v>
      </c>
      <c r="I64" s="1">
        <v>982</v>
      </c>
      <c r="J64" s="1">
        <f>SUM(B64:I64)</f>
        <v>11571</v>
      </c>
      <c r="L64" s="2" t="s">
        <v>218</v>
      </c>
      <c r="M64" s="25">
        <f>B64/$B$70</f>
        <v>0.28706405446713906</v>
      </c>
      <c r="N64" s="25">
        <f>C64/$C$70</f>
        <v>0.33591613491340017</v>
      </c>
      <c r="O64" s="25">
        <f>D64/$D$70</f>
        <v>0.33073636592108568</v>
      </c>
      <c r="P64" s="25">
        <f>E64/$E$70</f>
        <v>0.29535343549184379</v>
      </c>
      <c r="Q64" s="25">
        <f>F64/$F$70</f>
        <v>0.30391583869082406</v>
      </c>
      <c r="R64" s="25">
        <f>G64/$G$70</f>
        <v>0.22690369540873459</v>
      </c>
      <c r="S64" s="25">
        <f>H64/$H$70</f>
        <v>0.3061823104693141</v>
      </c>
      <c r="T64" s="25">
        <f>I64/$I$70</f>
        <v>0.25102249488752554</v>
      </c>
      <c r="U64" s="25">
        <f>J64/$J$70</f>
        <v>0.28761402898262534</v>
      </c>
    </row>
    <row r="65" spans="1:21" x14ac:dyDescent="0.25">
      <c r="A65" s="2" t="s">
        <v>219</v>
      </c>
      <c r="B65" s="1">
        <v>2483</v>
      </c>
      <c r="C65" s="1">
        <v>1198</v>
      </c>
      <c r="D65" s="1">
        <v>1472</v>
      </c>
      <c r="E65" s="1">
        <v>1206</v>
      </c>
      <c r="F65" s="1">
        <v>1915</v>
      </c>
      <c r="G65" s="1">
        <v>2451</v>
      </c>
      <c r="H65" s="1">
        <v>1291</v>
      </c>
      <c r="I65" s="1">
        <v>1242</v>
      </c>
      <c r="J65" s="1">
        <f t="shared" ref="J65:J70" si="55">SUM(B65:I65)</f>
        <v>13258</v>
      </c>
      <c r="L65" s="2" t="s">
        <v>219</v>
      </c>
      <c r="M65" s="25">
        <f t="shared" ref="M65:M70" si="56">B65/$B$70</f>
        <v>0.34500486313741835</v>
      </c>
      <c r="N65" s="25">
        <f t="shared" ref="N65:N70" si="57">C65/$C$70</f>
        <v>0.2730173199635369</v>
      </c>
      <c r="O65" s="25">
        <f t="shared" ref="O65:O70" si="58">D65/$D$70</f>
        <v>0.36994219653179189</v>
      </c>
      <c r="P65" s="25">
        <f t="shared" ref="P65:P70" si="59">E65/$E$70</f>
        <v>0.29807217004448838</v>
      </c>
      <c r="Q65" s="25">
        <f t="shared" ref="Q65:Q70" si="60">F65/$F$70</f>
        <v>0.37307617377751801</v>
      </c>
      <c r="R65" s="25">
        <f t="shared" ref="R65:R69" si="61">G65/$G$70</f>
        <v>0.34308510638297873</v>
      </c>
      <c r="S65" s="25">
        <f t="shared" ref="S65:S70" si="62">H65/$H$70</f>
        <v>0.29129061371841153</v>
      </c>
      <c r="T65" s="25">
        <f t="shared" ref="T65:T70" si="63">I65/$I$70</f>
        <v>0.31748466257668712</v>
      </c>
      <c r="U65" s="25">
        <f t="shared" ref="U65:U70" si="64">J65/$J$70</f>
        <v>0.32954686684397605</v>
      </c>
    </row>
    <row r="66" spans="1:21" x14ac:dyDescent="0.25">
      <c r="A66" s="2" t="s">
        <v>220</v>
      </c>
      <c r="B66" s="1">
        <v>1960</v>
      </c>
      <c r="C66" s="1">
        <v>1357</v>
      </c>
      <c r="D66" s="1">
        <v>862</v>
      </c>
      <c r="E66" s="1">
        <v>1239</v>
      </c>
      <c r="F66" s="1">
        <v>1278</v>
      </c>
      <c r="G66" s="1">
        <v>2252</v>
      </c>
      <c r="H66" s="1">
        <v>1341</v>
      </c>
      <c r="I66" s="1">
        <v>1312</v>
      </c>
      <c r="J66" s="1">
        <f t="shared" si="55"/>
        <v>11601</v>
      </c>
      <c r="L66" s="2" t="s">
        <v>220</v>
      </c>
      <c r="M66" s="25">
        <f t="shared" si="56"/>
        <v>0.27233569542865083</v>
      </c>
      <c r="N66" s="25">
        <f t="shared" si="57"/>
        <v>0.3092525068368277</v>
      </c>
      <c r="O66" s="25">
        <f t="shared" si="58"/>
        <v>0.21663734606685098</v>
      </c>
      <c r="P66" s="25">
        <f t="shared" si="59"/>
        <v>0.30622837370242212</v>
      </c>
      <c r="Q66" s="25">
        <f t="shared" si="60"/>
        <v>0.24897720631209819</v>
      </c>
      <c r="R66" s="25">
        <f t="shared" si="61"/>
        <v>0.31522956326987683</v>
      </c>
      <c r="S66" s="25">
        <f t="shared" si="62"/>
        <v>0.30257220216606501</v>
      </c>
      <c r="T66" s="25">
        <f t="shared" si="63"/>
        <v>0.33537832310838445</v>
      </c>
      <c r="U66" s="25">
        <f t="shared" si="64"/>
        <v>0.28835972260197362</v>
      </c>
    </row>
    <row r="67" spans="1:21" x14ac:dyDescent="0.25">
      <c r="A67" s="2" t="s">
        <v>221</v>
      </c>
      <c r="B67" s="1">
        <v>582</v>
      </c>
      <c r="C67" s="1">
        <v>303</v>
      </c>
      <c r="D67" s="1">
        <v>275</v>
      </c>
      <c r="E67" s="1">
        <v>345</v>
      </c>
      <c r="F67" s="1">
        <v>296</v>
      </c>
      <c r="G67" s="1">
        <v>695</v>
      </c>
      <c r="H67" s="1">
        <v>380</v>
      </c>
      <c r="I67" s="1">
        <v>331</v>
      </c>
      <c r="J67" s="1">
        <f t="shared" si="55"/>
        <v>3207</v>
      </c>
      <c r="L67" s="2" t="s">
        <v>221</v>
      </c>
      <c r="M67" s="25">
        <f t="shared" si="56"/>
        <v>8.0867027928303456E-2</v>
      </c>
      <c r="N67" s="25">
        <f t="shared" si="57"/>
        <v>6.9051959890610762E-2</v>
      </c>
      <c r="O67" s="25">
        <f t="shared" si="58"/>
        <v>6.911284242271927E-2</v>
      </c>
      <c r="P67" s="25">
        <f t="shared" si="59"/>
        <v>8.5269401878398418E-2</v>
      </c>
      <c r="Q67" s="25">
        <f t="shared" si="60"/>
        <v>5.7666082213130722E-2</v>
      </c>
      <c r="R67" s="25">
        <f t="shared" si="61"/>
        <v>9.7284434490481519E-2</v>
      </c>
      <c r="S67" s="25">
        <f t="shared" si="62"/>
        <v>8.5740072202166062E-2</v>
      </c>
      <c r="T67" s="25">
        <f t="shared" si="63"/>
        <v>8.4611451942740293E-2</v>
      </c>
      <c r="U67" s="25">
        <f t="shared" si="64"/>
        <v>7.9714647908329397E-2</v>
      </c>
    </row>
    <row r="68" spans="1:21" x14ac:dyDescent="0.25">
      <c r="A68" s="2" t="s">
        <v>222</v>
      </c>
      <c r="B68" s="1">
        <v>90</v>
      </c>
      <c r="C68" s="1">
        <v>53</v>
      </c>
      <c r="D68" s="1">
        <v>34</v>
      </c>
      <c r="E68" s="1">
        <v>56</v>
      </c>
      <c r="F68" s="1">
        <v>58</v>
      </c>
      <c r="G68" s="1">
        <v>103</v>
      </c>
      <c r="H68" s="1">
        <v>58</v>
      </c>
      <c r="I68" s="1">
        <v>40</v>
      </c>
      <c r="J68" s="1">
        <f t="shared" si="55"/>
        <v>492</v>
      </c>
      <c r="L68" s="2" t="s">
        <v>222</v>
      </c>
      <c r="M68" s="25">
        <f t="shared" si="56"/>
        <v>1.2505210504376824E-2</v>
      </c>
      <c r="N68" s="25">
        <f t="shared" si="57"/>
        <v>1.2078395624430265E-2</v>
      </c>
      <c r="O68" s="25">
        <f t="shared" si="58"/>
        <v>8.5448605177180191E-3</v>
      </c>
      <c r="P68" s="25">
        <f t="shared" si="59"/>
        <v>1.384083044982699E-2</v>
      </c>
      <c r="Q68" s="25">
        <f t="shared" si="60"/>
        <v>1.1299435028248588E-2</v>
      </c>
      <c r="R68" s="25">
        <f t="shared" si="61"/>
        <v>1.4417693169092945E-2</v>
      </c>
      <c r="S68" s="25">
        <f t="shared" si="62"/>
        <v>1.3086642599277979E-2</v>
      </c>
      <c r="T68" s="25">
        <f t="shared" si="63"/>
        <v>1.0224948875255624E-2</v>
      </c>
      <c r="U68" s="25">
        <f t="shared" si="64"/>
        <v>1.2229375357311527E-2</v>
      </c>
    </row>
    <row r="69" spans="1:21" x14ac:dyDescent="0.25">
      <c r="A69" s="2" t="s">
        <v>32</v>
      </c>
      <c r="B69" s="1">
        <v>16</v>
      </c>
      <c r="C69" s="1">
        <v>3</v>
      </c>
      <c r="D69" s="1">
        <v>20</v>
      </c>
      <c r="E69" s="1">
        <v>5</v>
      </c>
      <c r="F69" s="1">
        <v>26</v>
      </c>
      <c r="G69" s="1">
        <v>22</v>
      </c>
      <c r="H69" s="1">
        <v>5</v>
      </c>
      <c r="I69" s="1">
        <v>5</v>
      </c>
      <c r="J69" s="1">
        <f t="shared" si="55"/>
        <v>102</v>
      </c>
      <c r="L69" s="2" t="s">
        <v>32</v>
      </c>
      <c r="M69" s="25">
        <f t="shared" si="56"/>
        <v>2.2231485341114355E-3</v>
      </c>
      <c r="N69" s="25">
        <f t="shared" si="57"/>
        <v>6.8368277119416595E-4</v>
      </c>
      <c r="O69" s="25">
        <f t="shared" si="58"/>
        <v>5.0263885398341293E-3</v>
      </c>
      <c r="P69" s="25">
        <f t="shared" si="59"/>
        <v>1.235788433020267E-3</v>
      </c>
      <c r="Q69" s="25">
        <f t="shared" si="60"/>
        <v>5.0652639781804017E-3</v>
      </c>
      <c r="R69" s="25">
        <f t="shared" si="61"/>
        <v>3.0795072788353862E-3</v>
      </c>
      <c r="S69" s="25">
        <f t="shared" si="62"/>
        <v>1.1281588447653429E-3</v>
      </c>
      <c r="T69" s="25">
        <f t="shared" si="63"/>
        <v>1.278118609406953E-3</v>
      </c>
      <c r="U69" s="25">
        <f t="shared" si="64"/>
        <v>2.535358305784097E-3</v>
      </c>
    </row>
    <row r="70" spans="1:21" x14ac:dyDescent="0.25">
      <c r="A70" s="4" t="s">
        <v>17</v>
      </c>
      <c r="B70" s="3">
        <f t="shared" ref="B70:I70" si="65">SUM(B64:B69)</f>
        <v>7197</v>
      </c>
      <c r="C70" s="3">
        <f t="shared" si="65"/>
        <v>4388</v>
      </c>
      <c r="D70" s="3">
        <f t="shared" si="65"/>
        <v>3979</v>
      </c>
      <c r="E70" s="3">
        <f t="shared" si="65"/>
        <v>4046</v>
      </c>
      <c r="F70" s="3">
        <f t="shared" si="65"/>
        <v>5133</v>
      </c>
      <c r="G70" s="3">
        <f t="shared" si="65"/>
        <v>7144</v>
      </c>
      <c r="H70" s="3">
        <f t="shared" si="65"/>
        <v>4432</v>
      </c>
      <c r="I70" s="3">
        <f t="shared" si="65"/>
        <v>3912</v>
      </c>
      <c r="J70" s="3">
        <f t="shared" si="55"/>
        <v>40231</v>
      </c>
      <c r="L70" s="4" t="s">
        <v>17</v>
      </c>
      <c r="M70" s="25">
        <f t="shared" si="56"/>
        <v>1</v>
      </c>
      <c r="N70" s="25">
        <f t="shared" si="57"/>
        <v>1</v>
      </c>
      <c r="O70" s="25">
        <f t="shared" si="58"/>
        <v>1</v>
      </c>
      <c r="P70" s="25">
        <f t="shared" si="59"/>
        <v>1</v>
      </c>
      <c r="Q70" s="25">
        <f t="shared" si="60"/>
        <v>1</v>
      </c>
      <c r="R70" s="25">
        <f>G70/$G$70</f>
        <v>1</v>
      </c>
      <c r="S70" s="25">
        <f t="shared" si="62"/>
        <v>1</v>
      </c>
      <c r="T70" s="25">
        <f t="shared" si="63"/>
        <v>1</v>
      </c>
      <c r="U70" s="25">
        <f t="shared" si="64"/>
        <v>1</v>
      </c>
    </row>
    <row r="71" spans="1:21" x14ac:dyDescent="0.25">
      <c r="Q71" s="28"/>
    </row>
    <row r="73" spans="1:21" x14ac:dyDescent="0.25">
      <c r="A73" s="27">
        <v>2012</v>
      </c>
      <c r="B73" s="7"/>
      <c r="C73" s="7"/>
      <c r="D73" s="7"/>
      <c r="E73" s="7"/>
      <c r="F73" s="7"/>
      <c r="G73" s="7"/>
      <c r="H73" s="7"/>
      <c r="I73" s="7"/>
      <c r="J73" s="7"/>
    </row>
    <row r="74" spans="1:21" x14ac:dyDescent="0.25">
      <c r="A74" s="7" t="s">
        <v>33</v>
      </c>
      <c r="B74" s="7"/>
      <c r="C74" s="7"/>
      <c r="D74" s="7"/>
      <c r="E74" s="7"/>
      <c r="F74" s="7"/>
      <c r="G74" s="7"/>
      <c r="H74" s="7"/>
      <c r="I74" s="7"/>
      <c r="J74" s="7"/>
    </row>
    <row r="75" spans="1:21" x14ac:dyDescent="0.25">
      <c r="A75" s="2" t="s">
        <v>31</v>
      </c>
      <c r="B75" s="3" t="s">
        <v>7</v>
      </c>
      <c r="C75" s="3" t="s">
        <v>8</v>
      </c>
      <c r="D75" s="3" t="s">
        <v>9</v>
      </c>
      <c r="E75" s="3" t="s">
        <v>10</v>
      </c>
      <c r="F75" s="3" t="s">
        <v>11</v>
      </c>
      <c r="G75" s="3" t="s">
        <v>12</v>
      </c>
      <c r="H75" s="3" t="s">
        <v>13</v>
      </c>
      <c r="I75" s="3" t="s">
        <v>14</v>
      </c>
      <c r="J75" s="15" t="s">
        <v>21</v>
      </c>
      <c r="L75" s="2" t="s">
        <v>31</v>
      </c>
      <c r="M75" s="3" t="s">
        <v>7</v>
      </c>
      <c r="N75" s="3" t="s">
        <v>8</v>
      </c>
      <c r="O75" s="3" t="s">
        <v>9</v>
      </c>
      <c r="P75" s="3" t="s">
        <v>10</v>
      </c>
      <c r="Q75" s="3" t="s">
        <v>11</v>
      </c>
      <c r="R75" s="3" t="s">
        <v>12</v>
      </c>
      <c r="S75" s="3" t="s">
        <v>13</v>
      </c>
      <c r="T75" s="3" t="s">
        <v>14</v>
      </c>
      <c r="U75" s="15" t="s">
        <v>21</v>
      </c>
    </row>
    <row r="76" spans="1:21" x14ac:dyDescent="0.25">
      <c r="A76" s="2" t="s">
        <v>218</v>
      </c>
      <c r="B76" s="1">
        <v>1534</v>
      </c>
      <c r="C76" s="1">
        <v>842</v>
      </c>
      <c r="D76" s="1">
        <v>1167</v>
      </c>
      <c r="E76" s="1">
        <v>867</v>
      </c>
      <c r="F76" s="1">
        <v>1637</v>
      </c>
      <c r="G76" s="1">
        <v>1313</v>
      </c>
      <c r="H76" s="1">
        <v>907</v>
      </c>
      <c r="I76" s="1">
        <v>632</v>
      </c>
      <c r="J76" s="1">
        <f>SUM(B76:I76)</f>
        <v>8899</v>
      </c>
      <c r="L76" s="2" t="s">
        <v>218</v>
      </c>
      <c r="M76" s="25">
        <f>B76/$B$82</f>
        <v>0.16074609661532013</v>
      </c>
      <c r="N76" s="25">
        <f>C76/$C$82</f>
        <v>0.25247376311844077</v>
      </c>
      <c r="O76" s="25">
        <f>D76/$D$82</f>
        <v>0.3284548269068393</v>
      </c>
      <c r="P76" s="25">
        <f>E76/$E$82</f>
        <v>0.24567866251062623</v>
      </c>
      <c r="Q76" s="25">
        <f>F76/$F$82</f>
        <v>0.26730894839973873</v>
      </c>
      <c r="R76" s="25">
        <f>G76/$G$82</f>
        <v>0.18165467625899281</v>
      </c>
      <c r="S76" s="25">
        <f>H76/$H$82</f>
        <v>0.24122340425531916</v>
      </c>
      <c r="T76" s="25">
        <f>I76/$I$82</f>
        <v>0.22411347517730495</v>
      </c>
      <c r="U76" s="25">
        <f>J76/$J$82</f>
        <v>0.22307730873358067</v>
      </c>
    </row>
    <row r="77" spans="1:21" x14ac:dyDescent="0.25">
      <c r="A77" s="2" t="s">
        <v>219</v>
      </c>
      <c r="B77" s="1">
        <v>2818</v>
      </c>
      <c r="C77" s="1">
        <v>879</v>
      </c>
      <c r="D77" s="1">
        <v>1102</v>
      </c>
      <c r="E77" s="1">
        <v>995</v>
      </c>
      <c r="F77" s="1">
        <v>1935</v>
      </c>
      <c r="G77" s="1">
        <v>2021</v>
      </c>
      <c r="H77" s="1">
        <v>910</v>
      </c>
      <c r="I77" s="1">
        <v>642</v>
      </c>
      <c r="J77" s="1">
        <f t="shared" ref="J77:J82" si="66">SUM(B77:I77)</f>
        <v>11302</v>
      </c>
      <c r="L77" s="2" t="s">
        <v>219</v>
      </c>
      <c r="M77" s="25">
        <f t="shared" ref="M77:M82" si="67">B77/$B$82</f>
        <v>0.29529498061406267</v>
      </c>
      <c r="N77" s="25">
        <f t="shared" ref="N77:N82" si="68">C77/$C$82</f>
        <v>0.26356821589205398</v>
      </c>
      <c r="O77" s="25">
        <f t="shared" ref="O77:O82" si="69">D77/$D$82</f>
        <v>0.31016042780748665</v>
      </c>
      <c r="P77" s="25">
        <f t="shared" ref="P77:P82" si="70">E77/$E$82</f>
        <v>0.28194956078209127</v>
      </c>
      <c r="Q77" s="25">
        <f t="shared" ref="Q77:Q82" si="71">F77/$F$82</f>
        <v>0.31596995427824953</v>
      </c>
      <c r="R77" s="25">
        <f t="shared" ref="R77:R82" si="72">G77/$G$82</f>
        <v>0.27960708356391811</v>
      </c>
      <c r="S77" s="25">
        <f t="shared" ref="S77:S82" si="73">H77/$H$82</f>
        <v>0.24202127659574468</v>
      </c>
      <c r="T77" s="25">
        <f t="shared" ref="T77:T82" si="74">I77/$I$82</f>
        <v>0.2276595744680851</v>
      </c>
      <c r="U77" s="25">
        <f t="shared" ref="U77:U82" si="75">J77/$J$82</f>
        <v>0.28331495036598819</v>
      </c>
    </row>
    <row r="78" spans="1:21" x14ac:dyDescent="0.25">
      <c r="A78" s="2" t="s">
        <v>220</v>
      </c>
      <c r="B78" s="1">
        <v>2855</v>
      </c>
      <c r="C78" s="1">
        <v>869</v>
      </c>
      <c r="D78" s="1">
        <v>577</v>
      </c>
      <c r="E78" s="1">
        <v>935</v>
      </c>
      <c r="F78" s="1">
        <v>1129</v>
      </c>
      <c r="G78" s="1">
        <v>1920</v>
      </c>
      <c r="H78" s="1">
        <v>1066</v>
      </c>
      <c r="I78" s="1">
        <v>869</v>
      </c>
      <c r="J78" s="1">
        <f t="shared" si="66"/>
        <v>10220</v>
      </c>
      <c r="L78" s="2" t="s">
        <v>220</v>
      </c>
      <c r="M78" s="25">
        <f t="shared" si="67"/>
        <v>0.29917216808131614</v>
      </c>
      <c r="N78" s="25">
        <f t="shared" si="68"/>
        <v>0.26056971514242877</v>
      </c>
      <c r="O78" s="25">
        <f t="shared" si="69"/>
        <v>0.16239797354348437</v>
      </c>
      <c r="P78" s="25">
        <f t="shared" si="70"/>
        <v>0.26494757721734202</v>
      </c>
      <c r="Q78" s="25">
        <f t="shared" si="71"/>
        <v>0.18435662965382102</v>
      </c>
      <c r="R78" s="25">
        <f t="shared" si="72"/>
        <v>0.26563364692861097</v>
      </c>
      <c r="S78" s="25">
        <f t="shared" si="73"/>
        <v>0.28351063829787232</v>
      </c>
      <c r="T78" s="25">
        <f t="shared" si="74"/>
        <v>0.3081560283687943</v>
      </c>
      <c r="U78" s="25">
        <f t="shared" si="75"/>
        <v>0.25619171763762155</v>
      </c>
    </row>
    <row r="79" spans="1:21" x14ac:dyDescent="0.25">
      <c r="A79" s="2" t="s">
        <v>221</v>
      </c>
      <c r="B79" s="1">
        <v>858</v>
      </c>
      <c r="C79" s="1">
        <v>142</v>
      </c>
      <c r="D79" s="1">
        <v>206</v>
      </c>
      <c r="E79" s="1">
        <v>204</v>
      </c>
      <c r="F79" s="1">
        <v>265</v>
      </c>
      <c r="G79" s="1">
        <v>667</v>
      </c>
      <c r="H79" s="1">
        <v>293</v>
      </c>
      <c r="I79" s="1">
        <v>184</v>
      </c>
      <c r="J79" s="1">
        <f t="shared" si="66"/>
        <v>2819</v>
      </c>
      <c r="L79" s="2" t="s">
        <v>221</v>
      </c>
      <c r="M79" s="25">
        <f t="shared" si="67"/>
        <v>8.9908833700094309E-2</v>
      </c>
      <c r="N79" s="25">
        <f t="shared" si="68"/>
        <v>4.2578710644677664E-2</v>
      </c>
      <c r="O79" s="25">
        <f t="shared" si="69"/>
        <v>5.7979172530256119E-2</v>
      </c>
      <c r="P79" s="25">
        <f t="shared" si="70"/>
        <v>5.7806744120147351E-2</v>
      </c>
      <c r="Q79" s="25">
        <f t="shared" si="71"/>
        <v>4.3272370999346832E-2</v>
      </c>
      <c r="R79" s="25">
        <f t="shared" si="72"/>
        <v>9.2280022136137244E-2</v>
      </c>
      <c r="S79" s="25">
        <f t="shared" si="73"/>
        <v>7.7925531914893612E-2</v>
      </c>
      <c r="T79" s="25">
        <f t="shared" si="74"/>
        <v>6.5248226950354607E-2</v>
      </c>
      <c r="U79" s="25">
        <f t="shared" si="75"/>
        <v>7.0665797653664889E-2</v>
      </c>
    </row>
    <row r="80" spans="1:21" x14ac:dyDescent="0.25">
      <c r="A80" s="2" t="s">
        <v>222</v>
      </c>
      <c r="B80" s="1">
        <v>211</v>
      </c>
      <c r="C80" s="1">
        <v>19</v>
      </c>
      <c r="D80" s="1">
        <v>26</v>
      </c>
      <c r="E80" s="1">
        <v>28</v>
      </c>
      <c r="F80" s="1">
        <v>57</v>
      </c>
      <c r="G80" s="1">
        <v>100</v>
      </c>
      <c r="H80" s="1">
        <v>33</v>
      </c>
      <c r="I80" s="1">
        <v>34</v>
      </c>
      <c r="J80" s="1">
        <f t="shared" si="66"/>
        <v>508</v>
      </c>
      <c r="L80" s="2" t="s">
        <v>222</v>
      </c>
      <c r="M80" s="25">
        <f t="shared" si="67"/>
        <v>2.2110447448391492E-2</v>
      </c>
      <c r="N80" s="25">
        <f t="shared" si="68"/>
        <v>5.6971514242878558E-3</v>
      </c>
      <c r="O80" s="25">
        <f t="shared" si="69"/>
        <v>7.317759639741064E-3</v>
      </c>
      <c r="P80" s="25">
        <f t="shared" si="70"/>
        <v>7.9342589968829699E-3</v>
      </c>
      <c r="Q80" s="25">
        <f t="shared" si="71"/>
        <v>9.3076420640104511E-3</v>
      </c>
      <c r="R80" s="25">
        <f t="shared" si="72"/>
        <v>1.3835085777531821E-2</v>
      </c>
      <c r="S80" s="25">
        <f t="shared" si="73"/>
        <v>8.7765957446808516E-3</v>
      </c>
      <c r="T80" s="25">
        <f t="shared" si="74"/>
        <v>1.2056737588652482E-2</v>
      </c>
      <c r="U80" s="25">
        <f t="shared" si="75"/>
        <v>1.2734382833650857E-2</v>
      </c>
    </row>
    <row r="81" spans="1:21" x14ac:dyDescent="0.25">
      <c r="A81" s="2" t="s">
        <v>32</v>
      </c>
      <c r="B81" s="1">
        <v>1267</v>
      </c>
      <c r="C81" s="1">
        <v>584</v>
      </c>
      <c r="D81" s="1">
        <v>475</v>
      </c>
      <c r="E81" s="1">
        <v>500</v>
      </c>
      <c r="F81" s="1">
        <v>1101</v>
      </c>
      <c r="G81" s="1">
        <v>1207</v>
      </c>
      <c r="H81" s="1">
        <v>551</v>
      </c>
      <c r="I81" s="1">
        <v>459</v>
      </c>
      <c r="J81" s="1">
        <f t="shared" si="66"/>
        <v>6144</v>
      </c>
      <c r="L81" s="2" t="s">
        <v>32</v>
      </c>
      <c r="M81" s="25">
        <f t="shared" si="67"/>
        <v>0.13276747354081525</v>
      </c>
      <c r="N81" s="25">
        <f t="shared" si="68"/>
        <v>0.17511244377811094</v>
      </c>
      <c r="O81" s="25">
        <f t="shared" si="69"/>
        <v>0.13368983957219252</v>
      </c>
      <c r="P81" s="25">
        <f t="shared" si="70"/>
        <v>0.14168319637291019</v>
      </c>
      <c r="Q81" s="25">
        <f t="shared" si="71"/>
        <v>0.17978445460483344</v>
      </c>
      <c r="R81" s="25">
        <f t="shared" si="72"/>
        <v>0.16698948533480906</v>
      </c>
      <c r="S81" s="25">
        <f t="shared" si="73"/>
        <v>0.14654255319148937</v>
      </c>
      <c r="T81" s="25">
        <f t="shared" si="74"/>
        <v>0.16276595744680852</v>
      </c>
      <c r="U81" s="25">
        <f t="shared" si="75"/>
        <v>0.15401584277549382</v>
      </c>
    </row>
    <row r="82" spans="1:21" x14ac:dyDescent="0.25">
      <c r="A82" s="4" t="s">
        <v>17</v>
      </c>
      <c r="B82" s="3">
        <f t="shared" ref="B82:I82" si="76">SUM(B76:B81)</f>
        <v>9543</v>
      </c>
      <c r="C82" s="3">
        <f t="shared" si="76"/>
        <v>3335</v>
      </c>
      <c r="D82" s="3">
        <f t="shared" si="76"/>
        <v>3553</v>
      </c>
      <c r="E82" s="3">
        <f t="shared" si="76"/>
        <v>3529</v>
      </c>
      <c r="F82" s="3">
        <f t="shared" si="76"/>
        <v>6124</v>
      </c>
      <c r="G82" s="3">
        <f t="shared" si="76"/>
        <v>7228</v>
      </c>
      <c r="H82" s="3">
        <f t="shared" si="76"/>
        <v>3760</v>
      </c>
      <c r="I82" s="3">
        <f t="shared" si="76"/>
        <v>2820</v>
      </c>
      <c r="J82" s="3">
        <f t="shared" si="66"/>
        <v>39892</v>
      </c>
      <c r="L82" s="4" t="s">
        <v>17</v>
      </c>
      <c r="M82" s="25">
        <f t="shared" si="67"/>
        <v>1</v>
      </c>
      <c r="N82" s="25">
        <f t="shared" si="68"/>
        <v>1</v>
      </c>
      <c r="O82" s="25">
        <f t="shared" si="69"/>
        <v>1</v>
      </c>
      <c r="P82" s="25">
        <f t="shared" si="70"/>
        <v>1</v>
      </c>
      <c r="Q82" s="25">
        <f t="shared" si="71"/>
        <v>1</v>
      </c>
      <c r="R82" s="25">
        <f t="shared" si="72"/>
        <v>1</v>
      </c>
      <c r="S82" s="25">
        <f t="shared" si="73"/>
        <v>1</v>
      </c>
      <c r="T82" s="25">
        <f t="shared" si="74"/>
        <v>1</v>
      </c>
      <c r="U82" s="25">
        <f t="shared" si="75"/>
        <v>1</v>
      </c>
    </row>
    <row r="83" spans="1:2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spans="1:2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spans="1:21" x14ac:dyDescent="0.25">
      <c r="A85" s="7" t="s">
        <v>34</v>
      </c>
      <c r="B85" s="7"/>
      <c r="C85" s="7"/>
      <c r="D85" s="7"/>
      <c r="E85" s="7"/>
      <c r="F85" s="7"/>
      <c r="G85" s="7"/>
      <c r="H85" s="7"/>
      <c r="I85" s="7"/>
      <c r="J85" s="7"/>
    </row>
    <row r="86" spans="1:21" x14ac:dyDescent="0.25">
      <c r="A86" s="2" t="s">
        <v>31</v>
      </c>
      <c r="B86" s="3" t="s">
        <v>7</v>
      </c>
      <c r="C86" s="3" t="s">
        <v>8</v>
      </c>
      <c r="D86" s="3" t="s">
        <v>9</v>
      </c>
      <c r="E86" s="3" t="s">
        <v>10</v>
      </c>
      <c r="F86" s="3" t="s">
        <v>11</v>
      </c>
      <c r="G86" s="3" t="s">
        <v>12</v>
      </c>
      <c r="H86" s="3" t="s">
        <v>13</v>
      </c>
      <c r="I86" s="3" t="s">
        <v>14</v>
      </c>
      <c r="J86" s="15" t="s">
        <v>21</v>
      </c>
      <c r="L86" s="2" t="s">
        <v>31</v>
      </c>
      <c r="M86" s="3" t="s">
        <v>7</v>
      </c>
      <c r="N86" s="3" t="s">
        <v>8</v>
      </c>
      <c r="O86" s="3" t="s">
        <v>9</v>
      </c>
      <c r="P86" s="3" t="s">
        <v>10</v>
      </c>
      <c r="Q86" s="3" t="s">
        <v>11</v>
      </c>
      <c r="R86" s="3" t="s">
        <v>12</v>
      </c>
      <c r="S86" s="3" t="s">
        <v>13</v>
      </c>
      <c r="T86" s="3" t="s">
        <v>14</v>
      </c>
      <c r="U86" s="15" t="s">
        <v>21</v>
      </c>
    </row>
    <row r="87" spans="1:21" x14ac:dyDescent="0.25">
      <c r="A87" s="2" t="s">
        <v>218</v>
      </c>
      <c r="B87" s="1">
        <v>1292</v>
      </c>
      <c r="C87" s="1">
        <v>1005</v>
      </c>
      <c r="D87" s="1">
        <v>1226</v>
      </c>
      <c r="E87" s="1">
        <v>910</v>
      </c>
      <c r="F87" s="1">
        <v>1291</v>
      </c>
      <c r="G87" s="1">
        <v>1300</v>
      </c>
      <c r="H87" s="1">
        <v>1046</v>
      </c>
      <c r="I87" s="1">
        <v>799</v>
      </c>
      <c r="J87" s="1">
        <f>SUM(B87:I87)</f>
        <v>8869</v>
      </c>
      <c r="L87" s="2" t="s">
        <v>218</v>
      </c>
      <c r="M87" s="25">
        <f>B87/$B$93</f>
        <v>0.18295100538091191</v>
      </c>
      <c r="N87" s="25">
        <f>C87/$C$93</f>
        <v>0.24014336917562723</v>
      </c>
      <c r="O87" s="25">
        <f>D87/$D$93</f>
        <v>0.32195378151260506</v>
      </c>
      <c r="P87" s="25">
        <f>E87/$E$93</f>
        <v>0.22991409802930773</v>
      </c>
      <c r="Q87" s="25">
        <f>F87/$F$93</f>
        <v>0.25058229813664595</v>
      </c>
      <c r="R87" s="25">
        <f>G87/$G$93</f>
        <v>0.18624641833810887</v>
      </c>
      <c r="S87" s="25">
        <f>H87/$H$93</f>
        <v>0.23590437528191249</v>
      </c>
      <c r="T87" s="25">
        <f>I87/$I$93</f>
        <v>0.21340811965811965</v>
      </c>
      <c r="U87" s="25">
        <f>J87/$J$93</f>
        <v>0.22554230348650917</v>
      </c>
    </row>
    <row r="88" spans="1:21" x14ac:dyDescent="0.25">
      <c r="A88" s="2" t="s">
        <v>219</v>
      </c>
      <c r="B88" s="1">
        <v>2145</v>
      </c>
      <c r="C88" s="1">
        <v>1106</v>
      </c>
      <c r="D88" s="1">
        <v>1150</v>
      </c>
      <c r="E88" s="1">
        <v>1086</v>
      </c>
      <c r="F88" s="1">
        <v>1601</v>
      </c>
      <c r="G88" s="1">
        <v>1925</v>
      </c>
      <c r="H88" s="1">
        <v>1199</v>
      </c>
      <c r="I88" s="1">
        <v>940</v>
      </c>
      <c r="J88" s="1">
        <f t="shared" ref="J88:J93" si="77">SUM(B88:I88)</f>
        <v>11152</v>
      </c>
      <c r="L88" s="2" t="s">
        <v>219</v>
      </c>
      <c r="M88" s="25">
        <f t="shared" ref="M88:M93" si="78">B88/$B$93</f>
        <v>0.30373831775700932</v>
      </c>
      <c r="N88" s="25">
        <f t="shared" ref="N88:N93" si="79">C88/$C$93</f>
        <v>0.26427718040621268</v>
      </c>
      <c r="O88" s="25">
        <f t="shared" ref="O88:O93" si="80">D88/$D$93</f>
        <v>0.30199579831932771</v>
      </c>
      <c r="P88" s="25">
        <f t="shared" ref="P88:P93" si="81">E88/$E$93</f>
        <v>0.27438100050530573</v>
      </c>
      <c r="Q88" s="25">
        <f t="shared" ref="Q88:Q93" si="82">F88/$F$93</f>
        <v>0.31075310559006208</v>
      </c>
      <c r="R88" s="25">
        <f t="shared" ref="R88:R93" si="83">G88/$G$93</f>
        <v>0.27578796561604585</v>
      </c>
      <c r="S88" s="25">
        <f t="shared" ref="S88:S93" si="84">H88/$H$93</f>
        <v>0.27041046459179069</v>
      </c>
      <c r="T88" s="25">
        <f t="shared" ref="T88:T93" si="85">I88/$I$93</f>
        <v>0.25106837606837606</v>
      </c>
      <c r="U88" s="25">
        <f t="shared" ref="U88:U93" si="86">J88/$J$93</f>
        <v>0.28359992879485291</v>
      </c>
    </row>
    <row r="89" spans="1:21" x14ac:dyDescent="0.25">
      <c r="A89" s="2" t="s">
        <v>220</v>
      </c>
      <c r="B89" s="1">
        <v>1970</v>
      </c>
      <c r="C89" s="1">
        <v>1101</v>
      </c>
      <c r="D89" s="1">
        <v>655</v>
      </c>
      <c r="E89" s="1">
        <v>1062</v>
      </c>
      <c r="F89" s="1">
        <v>1083</v>
      </c>
      <c r="G89" s="1">
        <v>1846</v>
      </c>
      <c r="H89" s="1">
        <v>1220</v>
      </c>
      <c r="I89" s="1">
        <v>1085</v>
      </c>
      <c r="J89" s="1">
        <f t="shared" si="77"/>
        <v>10022</v>
      </c>
      <c r="L89" s="2" t="s">
        <v>220</v>
      </c>
      <c r="M89" s="25">
        <f t="shared" si="78"/>
        <v>0.27895780232228828</v>
      </c>
      <c r="N89" s="25">
        <f t="shared" si="79"/>
        <v>0.26308243727598568</v>
      </c>
      <c r="O89" s="25">
        <f t="shared" si="80"/>
        <v>0.1720063025210084</v>
      </c>
      <c r="P89" s="25">
        <f t="shared" si="81"/>
        <v>0.26831733198585145</v>
      </c>
      <c r="Q89" s="25">
        <f t="shared" si="82"/>
        <v>0.21020962732919254</v>
      </c>
      <c r="R89" s="25">
        <f t="shared" si="83"/>
        <v>0.26446991404011461</v>
      </c>
      <c r="S89" s="25">
        <f t="shared" si="84"/>
        <v>0.27514659449706813</v>
      </c>
      <c r="T89" s="25">
        <f t="shared" si="85"/>
        <v>0.28979700854700857</v>
      </c>
      <c r="U89" s="25">
        <f t="shared" si="86"/>
        <v>0.25486356585204589</v>
      </c>
    </row>
    <row r="90" spans="1:21" x14ac:dyDescent="0.25">
      <c r="A90" s="2" t="s">
        <v>221</v>
      </c>
      <c r="B90" s="1">
        <v>526</v>
      </c>
      <c r="C90" s="1">
        <v>234</v>
      </c>
      <c r="D90" s="1">
        <v>224</v>
      </c>
      <c r="E90" s="1">
        <v>293</v>
      </c>
      <c r="F90" s="1">
        <v>238</v>
      </c>
      <c r="G90" s="1">
        <v>620</v>
      </c>
      <c r="H90" s="1">
        <v>318</v>
      </c>
      <c r="I90" s="1">
        <v>276</v>
      </c>
      <c r="J90" s="1">
        <f t="shared" si="77"/>
        <v>2729</v>
      </c>
      <c r="L90" s="2" t="s">
        <v>221</v>
      </c>
      <c r="M90" s="25">
        <f t="shared" si="78"/>
        <v>7.4483149249504388E-2</v>
      </c>
      <c r="N90" s="25">
        <f t="shared" si="79"/>
        <v>5.5913978494623658E-2</v>
      </c>
      <c r="O90" s="25">
        <f t="shared" si="80"/>
        <v>5.8823529411764705E-2</v>
      </c>
      <c r="P90" s="25">
        <f t="shared" si="81"/>
        <v>7.402728650833755E-2</v>
      </c>
      <c r="Q90" s="25">
        <f t="shared" si="82"/>
        <v>4.619565217391304E-2</v>
      </c>
      <c r="R90" s="25">
        <f t="shared" si="83"/>
        <v>8.882521489971347E-2</v>
      </c>
      <c r="S90" s="25">
        <f t="shared" si="84"/>
        <v>7.1718538565629222E-2</v>
      </c>
      <c r="T90" s="25">
        <f t="shared" si="85"/>
        <v>7.371794871794872E-2</v>
      </c>
      <c r="U90" s="25">
        <f t="shared" si="86"/>
        <v>6.9399588027363124E-2</v>
      </c>
    </row>
    <row r="91" spans="1:21" x14ac:dyDescent="0.25">
      <c r="A91" s="2" t="s">
        <v>222</v>
      </c>
      <c r="B91" s="1">
        <v>118</v>
      </c>
      <c r="C91" s="1">
        <v>34</v>
      </c>
      <c r="D91" s="1">
        <v>36</v>
      </c>
      <c r="E91" s="1">
        <v>52</v>
      </c>
      <c r="F91" s="1">
        <v>60</v>
      </c>
      <c r="G91" s="1">
        <v>100</v>
      </c>
      <c r="H91" s="1">
        <v>48</v>
      </c>
      <c r="I91" s="1">
        <v>49</v>
      </c>
      <c r="J91" s="1">
        <f t="shared" si="77"/>
        <v>497</v>
      </c>
      <c r="L91" s="2" t="s">
        <v>222</v>
      </c>
      <c r="M91" s="25">
        <f t="shared" si="78"/>
        <v>1.6709147550269046E-2</v>
      </c>
      <c r="N91" s="25">
        <f t="shared" si="79"/>
        <v>8.1242532855436075E-3</v>
      </c>
      <c r="O91" s="25">
        <f t="shared" si="80"/>
        <v>9.4537815126050414E-3</v>
      </c>
      <c r="P91" s="25">
        <f t="shared" si="81"/>
        <v>1.3137948458817585E-2</v>
      </c>
      <c r="Q91" s="25">
        <f t="shared" si="82"/>
        <v>1.1645962732919254E-2</v>
      </c>
      <c r="R91" s="25">
        <f t="shared" si="83"/>
        <v>1.4326647564469915E-2</v>
      </c>
      <c r="S91" s="25">
        <f t="shared" si="84"/>
        <v>1.0825439783491205E-2</v>
      </c>
      <c r="T91" s="25">
        <f t="shared" si="85"/>
        <v>1.3087606837606838E-2</v>
      </c>
      <c r="U91" s="25">
        <f t="shared" si="86"/>
        <v>1.2638913612898303E-2</v>
      </c>
    </row>
    <row r="92" spans="1:21" x14ac:dyDescent="0.25">
      <c r="A92" s="2" t="s">
        <v>32</v>
      </c>
      <c r="B92" s="1">
        <v>1011</v>
      </c>
      <c r="C92" s="1">
        <v>705</v>
      </c>
      <c r="D92" s="1">
        <v>517</v>
      </c>
      <c r="E92" s="1">
        <v>555</v>
      </c>
      <c r="F92" s="1">
        <v>879</v>
      </c>
      <c r="G92" s="1">
        <v>1189</v>
      </c>
      <c r="H92" s="1">
        <v>603</v>
      </c>
      <c r="I92" s="1">
        <v>595</v>
      </c>
      <c r="J92" s="1">
        <f t="shared" si="77"/>
        <v>6054</v>
      </c>
      <c r="L92" s="2" t="s">
        <v>32</v>
      </c>
      <c r="M92" s="25">
        <f t="shared" si="78"/>
        <v>0.143160577740017</v>
      </c>
      <c r="N92" s="25">
        <f t="shared" si="79"/>
        <v>0.16845878136200718</v>
      </c>
      <c r="O92" s="25">
        <f t="shared" si="80"/>
        <v>0.13576680672268907</v>
      </c>
      <c r="P92" s="25">
        <f t="shared" si="81"/>
        <v>0.14022233451238</v>
      </c>
      <c r="Q92" s="25">
        <f t="shared" si="82"/>
        <v>0.17061335403726707</v>
      </c>
      <c r="R92" s="25">
        <f t="shared" si="83"/>
        <v>0.17034383954154728</v>
      </c>
      <c r="S92" s="25">
        <f t="shared" si="84"/>
        <v>0.13599458728010824</v>
      </c>
      <c r="T92" s="25">
        <f t="shared" si="85"/>
        <v>0.15892094017094016</v>
      </c>
      <c r="U92" s="25">
        <f t="shared" si="86"/>
        <v>0.15395570022633065</v>
      </c>
    </row>
    <row r="93" spans="1:21" x14ac:dyDescent="0.25">
      <c r="A93" s="4" t="s">
        <v>17</v>
      </c>
      <c r="B93" s="3">
        <f t="shared" ref="B93:I93" si="87">SUM(B87:B92)</f>
        <v>7062</v>
      </c>
      <c r="C93" s="3">
        <f t="shared" si="87"/>
        <v>4185</v>
      </c>
      <c r="D93" s="3">
        <f t="shared" si="87"/>
        <v>3808</v>
      </c>
      <c r="E93" s="3">
        <f t="shared" si="87"/>
        <v>3958</v>
      </c>
      <c r="F93" s="3">
        <f t="shared" si="87"/>
        <v>5152</v>
      </c>
      <c r="G93" s="3">
        <f t="shared" si="87"/>
        <v>6980</v>
      </c>
      <c r="H93" s="3">
        <f t="shared" si="87"/>
        <v>4434</v>
      </c>
      <c r="I93" s="3">
        <f t="shared" si="87"/>
        <v>3744</v>
      </c>
      <c r="J93" s="3">
        <f t="shared" si="77"/>
        <v>39323</v>
      </c>
      <c r="L93" s="4" t="s">
        <v>17</v>
      </c>
      <c r="M93" s="25">
        <f t="shared" si="78"/>
        <v>1</v>
      </c>
      <c r="N93" s="25">
        <f t="shared" si="79"/>
        <v>1</v>
      </c>
      <c r="O93" s="25">
        <f t="shared" si="80"/>
        <v>1</v>
      </c>
      <c r="P93" s="25">
        <f t="shared" si="81"/>
        <v>1</v>
      </c>
      <c r="Q93" s="25">
        <f t="shared" si="82"/>
        <v>1</v>
      </c>
      <c r="R93" s="25">
        <f t="shared" si="83"/>
        <v>1</v>
      </c>
      <c r="S93" s="25">
        <f t="shared" si="84"/>
        <v>1</v>
      </c>
      <c r="T93" s="25">
        <f t="shared" si="85"/>
        <v>1</v>
      </c>
      <c r="U93" s="25">
        <f t="shared" si="86"/>
        <v>1</v>
      </c>
    </row>
  </sheetData>
  <pageMargins left="0.7" right="0.7" top="0.75" bottom="0.75" header="0.3" footer="0.3"/>
  <pageSetup paperSize="9" orientation="portrait" r:id="rId1"/>
  <ignoredErrors>
    <ignoredError sqref="B29:I2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showGridLines="0" workbookViewId="0">
      <selection activeCell="A4" sqref="A4"/>
    </sheetView>
  </sheetViews>
  <sheetFormatPr baseColWidth="10" defaultRowHeight="15" x14ac:dyDescent="0.25"/>
  <cols>
    <col min="1" max="1" width="14.5703125" customWidth="1"/>
    <col min="11" max="11" width="14.140625" customWidth="1"/>
  </cols>
  <sheetData>
    <row r="1" spans="1:12" x14ac:dyDescent="0.25">
      <c r="A1" s="13" t="s">
        <v>43</v>
      </c>
    </row>
    <row r="2" spans="1:12" x14ac:dyDescent="0.25">
      <c r="A2" s="118"/>
      <c r="B2" s="118"/>
      <c r="C2" s="118"/>
      <c r="D2" s="118"/>
      <c r="E2" s="118"/>
      <c r="F2" s="118"/>
      <c r="G2" s="118"/>
    </row>
    <row r="4" spans="1:12" s="7" customFormat="1" x14ac:dyDescent="0.25">
      <c r="A4" s="27">
        <v>2015</v>
      </c>
    </row>
    <row r="5" spans="1:12" s="7" customFormat="1" x14ac:dyDescent="0.25">
      <c r="A5" s="27"/>
    </row>
    <row r="6" spans="1:12" s="7" customFormat="1" ht="30.75" customHeight="1" x14ac:dyDescent="0.25">
      <c r="A6" s="2" t="s">
        <v>35</v>
      </c>
      <c r="B6" s="95" t="s">
        <v>25</v>
      </c>
      <c r="C6" s="95" t="s">
        <v>37</v>
      </c>
      <c r="D6" s="95" t="s">
        <v>38</v>
      </c>
      <c r="E6" s="145" t="s">
        <v>39</v>
      </c>
      <c r="F6" s="145"/>
      <c r="G6" s="146" t="s">
        <v>41</v>
      </c>
      <c r="H6" s="146"/>
      <c r="I6" s="146" t="s">
        <v>40</v>
      </c>
      <c r="J6" s="146"/>
      <c r="K6" s="144" t="s">
        <v>42</v>
      </c>
      <c r="L6" s="144"/>
    </row>
    <row r="7" spans="1:12" s="7" customFormat="1" x14ac:dyDescent="0.25">
      <c r="A7" s="2">
        <v>75</v>
      </c>
      <c r="B7" s="1">
        <v>9413</v>
      </c>
      <c r="C7" s="1">
        <v>42050</v>
      </c>
      <c r="D7" s="25">
        <f>B7/C7</f>
        <v>0.22385255648038049</v>
      </c>
      <c r="E7" s="1">
        <v>3762</v>
      </c>
      <c r="F7" s="25">
        <f>E7/B7</f>
        <v>0.39966004461914373</v>
      </c>
      <c r="G7" s="1">
        <v>858</v>
      </c>
      <c r="H7" s="25">
        <f>G7/B7</f>
        <v>9.1150536492085418E-2</v>
      </c>
      <c r="I7" s="1">
        <v>4689</v>
      </c>
      <c r="J7" s="25">
        <f>I7/B7</f>
        <v>0.49814086901094229</v>
      </c>
      <c r="K7" s="1">
        <v>106</v>
      </c>
      <c r="L7" s="25">
        <f>K7/B7</f>
        <v>1.12610219908637E-2</v>
      </c>
    </row>
    <row r="8" spans="1:12" s="7" customFormat="1" x14ac:dyDescent="0.25">
      <c r="A8" s="2">
        <v>77</v>
      </c>
      <c r="B8" s="1">
        <v>2776</v>
      </c>
      <c r="C8" s="1">
        <v>14482</v>
      </c>
      <c r="D8" s="25">
        <f t="shared" ref="D8:D14" si="0">B8/C8</f>
        <v>0.1916862311835382</v>
      </c>
      <c r="E8" s="1">
        <v>1456</v>
      </c>
      <c r="F8" s="25">
        <f t="shared" ref="F8:F15" si="1">E8/B8</f>
        <v>0.52449567723342938</v>
      </c>
      <c r="G8" s="1">
        <v>0</v>
      </c>
      <c r="H8" s="25">
        <f t="shared" ref="H8:H15" si="2">G8/B8</f>
        <v>0</v>
      </c>
      <c r="I8" s="1">
        <v>1115</v>
      </c>
      <c r="J8" s="25">
        <f t="shared" ref="J8:J15" si="3">I8/B8</f>
        <v>0.40165706051873201</v>
      </c>
      <c r="K8" s="1">
        <v>206</v>
      </c>
      <c r="L8" s="25">
        <f t="shared" ref="L8:L15" si="4">K8/B8</f>
        <v>7.4207492795389046E-2</v>
      </c>
    </row>
    <row r="9" spans="1:12" s="7" customFormat="1" x14ac:dyDescent="0.25">
      <c r="A9" s="2">
        <v>78</v>
      </c>
      <c r="B9" s="1">
        <v>3201</v>
      </c>
      <c r="C9" s="1">
        <v>16991</v>
      </c>
      <c r="D9" s="25">
        <f>B9/C9</f>
        <v>0.18839385557059621</v>
      </c>
      <c r="E9" s="1">
        <v>1915</v>
      </c>
      <c r="F9" s="25">
        <f>E9/B9</f>
        <v>0.59825054670415501</v>
      </c>
      <c r="G9" s="1">
        <v>111</v>
      </c>
      <c r="H9" s="25">
        <f>G9/B9</f>
        <v>3.4676663542642927E-2</v>
      </c>
      <c r="I9" s="1">
        <v>897</v>
      </c>
      <c r="J9" s="25">
        <f t="shared" si="3"/>
        <v>0.28022492970946578</v>
      </c>
      <c r="K9" s="1">
        <v>281</v>
      </c>
      <c r="L9" s="25">
        <f t="shared" si="4"/>
        <v>8.7785067166510466E-2</v>
      </c>
    </row>
    <row r="10" spans="1:12" s="7" customFormat="1" x14ac:dyDescent="0.25">
      <c r="A10" s="2">
        <v>91</v>
      </c>
      <c r="B10" s="1">
        <v>3365</v>
      </c>
      <c r="C10" s="1">
        <v>15857</v>
      </c>
      <c r="D10" s="25">
        <f t="shared" si="0"/>
        <v>0.21220911900107209</v>
      </c>
      <c r="E10" s="1">
        <v>1633</v>
      </c>
      <c r="F10" s="25">
        <f t="shared" si="1"/>
        <v>0.48528974739970282</v>
      </c>
      <c r="G10" s="1">
        <v>144</v>
      </c>
      <c r="H10" s="25">
        <f t="shared" si="2"/>
        <v>4.2793462109955424E-2</v>
      </c>
      <c r="I10" s="1">
        <v>1505</v>
      </c>
      <c r="J10" s="25">
        <f t="shared" si="3"/>
        <v>0.4472511144130758</v>
      </c>
      <c r="K10" s="1">
        <v>86</v>
      </c>
      <c r="L10" s="25">
        <f t="shared" si="4"/>
        <v>2.5557206537890044E-2</v>
      </c>
    </row>
    <row r="11" spans="1:12" s="7" customFormat="1" x14ac:dyDescent="0.25">
      <c r="A11" s="2">
        <v>92</v>
      </c>
      <c r="B11" s="1">
        <v>5265</v>
      </c>
      <c r="C11" s="1">
        <v>26521</v>
      </c>
      <c r="D11" s="25">
        <f t="shared" si="0"/>
        <v>0.19852192602088911</v>
      </c>
      <c r="E11" s="1">
        <v>2301</v>
      </c>
      <c r="F11" s="25">
        <f t="shared" si="1"/>
        <v>0.43703703703703706</v>
      </c>
      <c r="G11" s="1">
        <v>1499</v>
      </c>
      <c r="H11" s="25">
        <f t="shared" si="2"/>
        <v>0.28471035137701806</v>
      </c>
      <c r="I11" s="1">
        <v>1395</v>
      </c>
      <c r="J11" s="25">
        <f t="shared" si="3"/>
        <v>0.26495726495726496</v>
      </c>
      <c r="K11" s="1">
        <v>74</v>
      </c>
      <c r="L11" s="25">
        <f t="shared" si="4"/>
        <v>1.4055080721747389E-2</v>
      </c>
    </row>
    <row r="12" spans="1:12" s="7" customFormat="1" x14ac:dyDescent="0.25">
      <c r="A12" s="2">
        <v>93</v>
      </c>
      <c r="B12" s="1">
        <v>6293</v>
      </c>
      <c r="C12" s="1">
        <v>24776</v>
      </c>
      <c r="D12" s="25">
        <f t="shared" si="0"/>
        <v>0.25399580238940911</v>
      </c>
      <c r="E12" s="1">
        <v>2246</v>
      </c>
      <c r="F12" s="25">
        <f t="shared" si="1"/>
        <v>0.35690449706022565</v>
      </c>
      <c r="G12" s="1">
        <v>844</v>
      </c>
      <c r="H12" s="25">
        <f t="shared" si="2"/>
        <v>0.13411727316065469</v>
      </c>
      <c r="I12" s="1">
        <v>3176</v>
      </c>
      <c r="J12" s="25">
        <f t="shared" si="3"/>
        <v>0.50468774829175278</v>
      </c>
      <c r="K12" s="1">
        <v>33</v>
      </c>
      <c r="L12" s="25">
        <f t="shared" si="4"/>
        <v>5.243921817892897E-3</v>
      </c>
    </row>
    <row r="13" spans="1:12" s="7" customFormat="1" x14ac:dyDescent="0.25">
      <c r="A13" s="4">
        <v>94</v>
      </c>
      <c r="B13" s="29">
        <v>2899</v>
      </c>
      <c r="C13" s="29">
        <v>19975</v>
      </c>
      <c r="D13" s="25">
        <f t="shared" si="0"/>
        <v>0.1451314142678348</v>
      </c>
      <c r="E13" s="29">
        <v>559</v>
      </c>
      <c r="F13" s="25">
        <f t="shared" si="1"/>
        <v>0.19282511210762332</v>
      </c>
      <c r="G13" s="29">
        <v>278</v>
      </c>
      <c r="H13" s="25">
        <f t="shared" si="2"/>
        <v>9.5895136253880645E-2</v>
      </c>
      <c r="I13" s="29">
        <v>1974</v>
      </c>
      <c r="J13" s="25">
        <f t="shared" si="3"/>
        <v>0.68092445670921009</v>
      </c>
      <c r="K13" s="29">
        <v>88</v>
      </c>
      <c r="L13" s="25">
        <f t="shared" si="4"/>
        <v>3.0355294929285962E-2</v>
      </c>
    </row>
    <row r="14" spans="1:12" s="7" customFormat="1" x14ac:dyDescent="0.25">
      <c r="A14" s="4">
        <v>95</v>
      </c>
      <c r="B14" s="1">
        <v>3360</v>
      </c>
      <c r="C14" s="1">
        <v>19027</v>
      </c>
      <c r="D14" s="25">
        <f t="shared" si="0"/>
        <v>0.17659115993062491</v>
      </c>
      <c r="E14" s="1">
        <v>1597</v>
      </c>
      <c r="F14" s="25">
        <f t="shared" si="1"/>
        <v>0.47529761904761902</v>
      </c>
      <c r="G14" s="1">
        <v>10</v>
      </c>
      <c r="H14" s="25">
        <f t="shared" si="2"/>
        <v>2.976190476190476E-3</v>
      </c>
      <c r="I14" s="1">
        <v>1664</v>
      </c>
      <c r="J14" s="25">
        <f t="shared" si="3"/>
        <v>0.49523809523809526</v>
      </c>
      <c r="K14" s="1">
        <v>93</v>
      </c>
      <c r="L14" s="25">
        <f t="shared" si="4"/>
        <v>2.7678571428571427E-2</v>
      </c>
    </row>
    <row r="15" spans="1:12" s="7" customFormat="1" x14ac:dyDescent="0.25">
      <c r="A15" s="2" t="s">
        <v>36</v>
      </c>
      <c r="B15" s="1">
        <v>36572</v>
      </c>
      <c r="C15" s="1">
        <v>179679</v>
      </c>
      <c r="D15" s="25">
        <f>B15/C15</f>
        <v>0.20354075879763356</v>
      </c>
      <c r="E15" s="1">
        <v>15469</v>
      </c>
      <c r="F15" s="25">
        <f t="shared" si="1"/>
        <v>0.42297385978344088</v>
      </c>
      <c r="G15" s="1">
        <v>3744</v>
      </c>
      <c r="H15" s="25">
        <f t="shared" si="2"/>
        <v>0.1023734004156185</v>
      </c>
      <c r="I15" s="1">
        <v>16415</v>
      </c>
      <c r="J15" s="25">
        <f t="shared" si="3"/>
        <v>0.44884064311495131</v>
      </c>
      <c r="K15" s="1">
        <v>976</v>
      </c>
      <c r="L15" s="25">
        <f t="shared" si="4"/>
        <v>2.66870830143279E-2</v>
      </c>
    </row>
    <row r="16" spans="1:12" s="7" customFormat="1" x14ac:dyDescent="0.25"/>
    <row r="17" spans="1:12" s="7" customFormat="1" x14ac:dyDescent="0.25"/>
    <row r="18" spans="1:12" x14ac:dyDescent="0.25">
      <c r="A18" s="27">
        <v>2014</v>
      </c>
    </row>
    <row r="19" spans="1:12" s="7" customFormat="1" x14ac:dyDescent="0.25">
      <c r="A19" s="27"/>
    </row>
    <row r="20" spans="1:12" ht="30.75" customHeight="1" x14ac:dyDescent="0.25">
      <c r="A20" s="2" t="s">
        <v>35</v>
      </c>
      <c r="B20" s="3" t="s">
        <v>25</v>
      </c>
      <c r="C20" s="3" t="s">
        <v>37</v>
      </c>
      <c r="D20" s="3" t="s">
        <v>38</v>
      </c>
      <c r="E20" s="145" t="s">
        <v>39</v>
      </c>
      <c r="F20" s="145"/>
      <c r="G20" s="146" t="s">
        <v>41</v>
      </c>
      <c r="H20" s="146"/>
      <c r="I20" s="146" t="s">
        <v>40</v>
      </c>
      <c r="J20" s="146"/>
      <c r="K20" s="144" t="s">
        <v>42</v>
      </c>
      <c r="L20" s="144"/>
    </row>
    <row r="21" spans="1:12" x14ac:dyDescent="0.25">
      <c r="A21" s="2">
        <v>75</v>
      </c>
      <c r="B21" s="1">
        <v>9717</v>
      </c>
      <c r="C21" s="1">
        <v>42480</v>
      </c>
      <c r="D21" s="25">
        <f>B21/C21</f>
        <v>0.22874293785310734</v>
      </c>
      <c r="E21" s="1">
        <v>3884</v>
      </c>
      <c r="F21" s="25">
        <f>E21/B21</f>
        <v>0.39971184521971803</v>
      </c>
      <c r="G21" s="1">
        <v>727</v>
      </c>
      <c r="H21" s="25">
        <f>G21/B21</f>
        <v>7.4817330451785527E-2</v>
      </c>
      <c r="I21" s="1">
        <v>4896</v>
      </c>
      <c r="J21" s="25">
        <f>I21/B21</f>
        <v>0.50385921580734794</v>
      </c>
      <c r="K21" s="1">
        <v>214</v>
      </c>
      <c r="L21" s="25">
        <f>K21/B21</f>
        <v>2.2023258207265618E-2</v>
      </c>
    </row>
    <row r="22" spans="1:12" x14ac:dyDescent="0.25">
      <c r="A22" s="2">
        <v>77</v>
      </c>
      <c r="B22" s="1">
        <v>3069</v>
      </c>
      <c r="C22" s="1">
        <v>15010</v>
      </c>
      <c r="D22" s="25">
        <f t="shared" ref="D22:D28" si="5">B22/C22</f>
        <v>0.20446369087275149</v>
      </c>
      <c r="E22" s="1">
        <v>1624</v>
      </c>
      <c r="F22" s="25">
        <f t="shared" ref="F22:F29" si="6">E22/B22</f>
        <v>0.52916259367872276</v>
      </c>
      <c r="G22" s="1">
        <v>1</v>
      </c>
      <c r="H22" s="25">
        <f t="shared" ref="H22:H29" si="7">G22/B22</f>
        <v>3.2583903551645487E-4</v>
      </c>
      <c r="I22" s="1">
        <v>1351</v>
      </c>
      <c r="J22" s="25">
        <f t="shared" ref="J22:J29" si="8">I22/B22</f>
        <v>0.44020853698273055</v>
      </c>
      <c r="K22" s="1">
        <v>96</v>
      </c>
      <c r="L22" s="25">
        <f t="shared" ref="L22:L29" si="9">K22/B22</f>
        <v>3.1280547409579668E-2</v>
      </c>
    </row>
    <row r="23" spans="1:12" x14ac:dyDescent="0.25">
      <c r="A23" s="2">
        <v>78</v>
      </c>
      <c r="B23" s="1">
        <v>3369</v>
      </c>
      <c r="C23" s="1">
        <v>17259</v>
      </c>
      <c r="D23" s="25">
        <f t="shared" si="5"/>
        <v>0.19520250304189118</v>
      </c>
      <c r="E23" s="1">
        <v>2197</v>
      </c>
      <c r="F23" s="25">
        <f t="shared" si="6"/>
        <v>0.65212229148115164</v>
      </c>
      <c r="G23" s="1">
        <v>169</v>
      </c>
      <c r="H23" s="25">
        <f t="shared" si="7"/>
        <v>5.0163253190857821E-2</v>
      </c>
      <c r="I23" s="1">
        <v>982</v>
      </c>
      <c r="J23" s="25">
        <f t="shared" si="8"/>
        <v>0.29148115167705552</v>
      </c>
      <c r="K23" s="1">
        <v>27</v>
      </c>
      <c r="L23" s="25">
        <f t="shared" si="9"/>
        <v>8.0142475512021364E-3</v>
      </c>
    </row>
    <row r="24" spans="1:12" x14ac:dyDescent="0.25">
      <c r="A24" s="2">
        <v>91</v>
      </c>
      <c r="B24" s="1">
        <v>3585</v>
      </c>
      <c r="C24" s="1">
        <v>16236</v>
      </c>
      <c r="D24" s="25">
        <f t="shared" si="5"/>
        <v>0.22080561714708055</v>
      </c>
      <c r="E24" s="1">
        <v>1706</v>
      </c>
      <c r="F24" s="25">
        <f t="shared" si="6"/>
        <v>0.47587168758716875</v>
      </c>
      <c r="G24" s="1">
        <v>187</v>
      </c>
      <c r="H24" s="25">
        <f t="shared" si="7"/>
        <v>5.2161785216178522E-2</v>
      </c>
      <c r="I24" s="1">
        <v>1613</v>
      </c>
      <c r="J24" s="25">
        <f t="shared" si="8"/>
        <v>0.44993026499302652</v>
      </c>
      <c r="K24" s="1">
        <v>82</v>
      </c>
      <c r="L24" s="25">
        <f t="shared" si="9"/>
        <v>2.2873082287308229E-2</v>
      </c>
    </row>
    <row r="25" spans="1:12" x14ac:dyDescent="0.25">
      <c r="A25" s="2">
        <v>92</v>
      </c>
      <c r="B25" s="1">
        <v>5729</v>
      </c>
      <c r="C25" s="1">
        <v>27115</v>
      </c>
      <c r="D25" s="25">
        <f t="shared" si="5"/>
        <v>0.21128526645768025</v>
      </c>
      <c r="E25" s="1">
        <v>2346</v>
      </c>
      <c r="F25" s="25">
        <f t="shared" si="6"/>
        <v>0.40949554896142432</v>
      </c>
      <c r="G25" s="1">
        <v>1302</v>
      </c>
      <c r="H25" s="25">
        <f t="shared" si="7"/>
        <v>0.22726479315761913</v>
      </c>
      <c r="I25" s="1">
        <v>2035</v>
      </c>
      <c r="J25" s="25">
        <f t="shared" si="8"/>
        <v>0.35521033339151686</v>
      </c>
      <c r="K25" s="1">
        <v>50</v>
      </c>
      <c r="L25" s="25">
        <f t="shared" si="9"/>
        <v>8.7275266189561877E-3</v>
      </c>
    </row>
    <row r="26" spans="1:12" x14ac:dyDescent="0.25">
      <c r="A26" s="2">
        <v>93</v>
      </c>
      <c r="B26" s="1">
        <v>6802</v>
      </c>
      <c r="C26" s="1">
        <v>24756</v>
      </c>
      <c r="D26" s="25">
        <f t="shared" si="5"/>
        <v>0.27476167393763129</v>
      </c>
      <c r="E26" s="1">
        <v>2358</v>
      </c>
      <c r="F26" s="25">
        <f t="shared" si="6"/>
        <v>0.3466627462511026</v>
      </c>
      <c r="G26" s="1">
        <v>581</v>
      </c>
      <c r="H26" s="25">
        <f t="shared" si="7"/>
        <v>8.5416054101734779E-2</v>
      </c>
      <c r="I26" s="1">
        <v>3809</v>
      </c>
      <c r="J26" s="25">
        <f t="shared" si="8"/>
        <v>0.55998235812996178</v>
      </c>
      <c r="K26" s="1">
        <v>55</v>
      </c>
      <c r="L26" s="25">
        <f t="shared" si="9"/>
        <v>8.0858571008526909E-3</v>
      </c>
    </row>
    <row r="27" spans="1:12" x14ac:dyDescent="0.25">
      <c r="A27" s="4">
        <v>94</v>
      </c>
      <c r="B27" s="29">
        <v>3136</v>
      </c>
      <c r="C27" s="29">
        <v>20733</v>
      </c>
      <c r="D27" s="25">
        <f t="shared" si="5"/>
        <v>0.15125645106834515</v>
      </c>
      <c r="E27" s="29">
        <v>660</v>
      </c>
      <c r="F27" s="25">
        <f t="shared" si="6"/>
        <v>0.21045918367346939</v>
      </c>
      <c r="G27" s="29">
        <v>239</v>
      </c>
      <c r="H27" s="25">
        <f t="shared" si="7"/>
        <v>7.6211734693877556E-2</v>
      </c>
      <c r="I27" s="29">
        <v>2228</v>
      </c>
      <c r="J27" s="25">
        <f t="shared" si="8"/>
        <v>0.71045918367346939</v>
      </c>
      <c r="K27" s="29">
        <v>9</v>
      </c>
      <c r="L27" s="25">
        <f t="shared" si="9"/>
        <v>2.8698979591836736E-3</v>
      </c>
    </row>
    <row r="28" spans="1:12" x14ac:dyDescent="0.25">
      <c r="A28" s="4">
        <v>95</v>
      </c>
      <c r="B28" s="1">
        <v>3139</v>
      </c>
      <c r="C28" s="1">
        <v>19242</v>
      </c>
      <c r="D28" s="25">
        <f t="shared" si="5"/>
        <v>0.16313273048539653</v>
      </c>
      <c r="E28" s="1">
        <v>1192</v>
      </c>
      <c r="F28" s="25">
        <f t="shared" si="6"/>
        <v>0.37973877030901559</v>
      </c>
      <c r="G28" s="1">
        <v>28</v>
      </c>
      <c r="H28" s="25">
        <f t="shared" si="7"/>
        <v>8.9200382287352668E-3</v>
      </c>
      <c r="I28" s="1">
        <v>1873</v>
      </c>
      <c r="J28" s="25">
        <f t="shared" si="8"/>
        <v>0.59668684294361263</v>
      </c>
      <c r="K28" s="1">
        <v>46</v>
      </c>
      <c r="L28" s="25">
        <f t="shared" si="9"/>
        <v>1.4654348518636508E-2</v>
      </c>
    </row>
    <row r="29" spans="1:12" x14ac:dyDescent="0.25">
      <c r="A29" s="2" t="s">
        <v>36</v>
      </c>
      <c r="B29" s="1">
        <v>38546</v>
      </c>
      <c r="C29" s="1">
        <v>182831</v>
      </c>
      <c r="D29" s="25">
        <f>B29/C29</f>
        <v>0.21082857939846086</v>
      </c>
      <c r="E29" s="1">
        <v>15967</v>
      </c>
      <c r="F29" s="25">
        <f t="shared" si="6"/>
        <v>0.41423234576869195</v>
      </c>
      <c r="G29" s="1">
        <v>3234</v>
      </c>
      <c r="H29" s="25">
        <f t="shared" si="7"/>
        <v>8.3899756135526388E-2</v>
      </c>
      <c r="I29" s="1">
        <v>18787</v>
      </c>
      <c r="J29" s="25">
        <f t="shared" si="8"/>
        <v>0.48739168785347375</v>
      </c>
      <c r="K29" s="1">
        <v>579</v>
      </c>
      <c r="L29" s="25">
        <f t="shared" si="9"/>
        <v>1.5021013853577543E-2</v>
      </c>
    </row>
    <row r="32" spans="1:12" x14ac:dyDescent="0.25">
      <c r="A32" s="27">
        <v>2013</v>
      </c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2" x14ac:dyDescent="0.25">
      <c r="A33" s="2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2" ht="30.75" customHeight="1" x14ac:dyDescent="0.25">
      <c r="A34" s="2" t="s">
        <v>35</v>
      </c>
      <c r="B34" s="3" t="s">
        <v>25</v>
      </c>
      <c r="C34" s="3" t="s">
        <v>37</v>
      </c>
      <c r="D34" s="3" t="s">
        <v>38</v>
      </c>
      <c r="E34" s="145" t="s">
        <v>39</v>
      </c>
      <c r="F34" s="145"/>
      <c r="G34" s="146" t="s">
        <v>41</v>
      </c>
      <c r="H34" s="146"/>
      <c r="I34" s="146" t="s">
        <v>40</v>
      </c>
      <c r="J34" s="146"/>
      <c r="K34" s="144" t="s">
        <v>42</v>
      </c>
      <c r="L34" s="144"/>
    </row>
    <row r="35" spans="1:12" x14ac:dyDescent="0.25">
      <c r="A35" s="2">
        <v>75</v>
      </c>
      <c r="B35" s="1">
        <v>9698</v>
      </c>
      <c r="C35" s="1">
        <v>41914</v>
      </c>
      <c r="D35" s="25">
        <f>B35/C35</f>
        <v>0.23137853700434222</v>
      </c>
      <c r="E35" s="1">
        <v>3589</v>
      </c>
      <c r="F35" s="25">
        <f>E35/B35</f>
        <v>0.37007630439265826</v>
      </c>
      <c r="G35" s="1">
        <v>852</v>
      </c>
      <c r="H35" s="25">
        <f>G35/B35</f>
        <v>8.7853165601154873E-2</v>
      </c>
      <c r="I35" s="1">
        <v>5150</v>
      </c>
      <c r="J35" s="25">
        <f>I35/B35</f>
        <v>0.53103732728397612</v>
      </c>
      <c r="K35" s="1">
        <v>109</v>
      </c>
      <c r="L35" s="25">
        <f>K35/B35</f>
        <v>1.1239430810476387E-2</v>
      </c>
    </row>
    <row r="36" spans="1:12" x14ac:dyDescent="0.25">
      <c r="A36" s="2">
        <v>77</v>
      </c>
      <c r="B36" s="1">
        <v>3557</v>
      </c>
      <c r="C36" s="1">
        <v>14697</v>
      </c>
      <c r="D36" s="25">
        <f t="shared" ref="D36:D42" si="10">B36/C36</f>
        <v>0.24202218139756412</v>
      </c>
      <c r="E36" s="1">
        <v>1994</v>
      </c>
      <c r="F36" s="25">
        <f t="shared" ref="F36:F43" si="11">E36/B36</f>
        <v>0.56058476244025868</v>
      </c>
      <c r="G36" s="1">
        <v>1</v>
      </c>
      <c r="H36" s="25">
        <f t="shared" ref="H36:H43" si="12">G36/B36</f>
        <v>2.8113578858588698E-4</v>
      </c>
      <c r="I36" s="1">
        <v>1417</v>
      </c>
      <c r="J36" s="25">
        <f t="shared" ref="J36:J43" si="13">I36/B36</f>
        <v>0.39836941242620183</v>
      </c>
      <c r="K36" s="1">
        <v>148</v>
      </c>
      <c r="L36" s="25">
        <f t="shared" ref="L36:L43" si="14">K36/B36</f>
        <v>4.1608096710711272E-2</v>
      </c>
    </row>
    <row r="37" spans="1:12" x14ac:dyDescent="0.25">
      <c r="A37" s="2">
        <v>78</v>
      </c>
      <c r="B37" s="1">
        <v>3569</v>
      </c>
      <c r="C37" s="1">
        <v>17743</v>
      </c>
      <c r="D37" s="25">
        <f t="shared" si="10"/>
        <v>0.20114974919686637</v>
      </c>
      <c r="E37" s="1">
        <v>2396</v>
      </c>
      <c r="F37" s="25">
        <f t="shared" si="11"/>
        <v>0.67133650882600171</v>
      </c>
      <c r="G37" s="1">
        <v>198</v>
      </c>
      <c r="H37" s="25">
        <f t="shared" si="12"/>
        <v>5.5477724852899972E-2</v>
      </c>
      <c r="I37" s="1">
        <v>944</v>
      </c>
      <c r="J37" s="25">
        <f t="shared" si="13"/>
        <v>0.26449985990473524</v>
      </c>
      <c r="K37" s="1">
        <v>32</v>
      </c>
      <c r="L37" s="25">
        <f t="shared" si="14"/>
        <v>8.9660969459232284E-3</v>
      </c>
    </row>
    <row r="38" spans="1:12" x14ac:dyDescent="0.25">
      <c r="A38" s="2">
        <v>91</v>
      </c>
      <c r="B38" s="1">
        <v>3601</v>
      </c>
      <c r="C38" s="1">
        <v>16102</v>
      </c>
      <c r="D38" s="25">
        <f t="shared" si="10"/>
        <v>0.22363681530244689</v>
      </c>
      <c r="E38" s="1">
        <v>1561</v>
      </c>
      <c r="F38" s="25">
        <f t="shared" si="11"/>
        <v>0.43349069702860316</v>
      </c>
      <c r="G38" s="1">
        <v>235</v>
      </c>
      <c r="H38" s="25">
        <f t="shared" si="12"/>
        <v>6.5259650097195226E-2</v>
      </c>
      <c r="I38" s="1">
        <v>1669</v>
      </c>
      <c r="J38" s="25">
        <f t="shared" si="13"/>
        <v>0.46348236600944182</v>
      </c>
      <c r="K38" s="1">
        <v>136</v>
      </c>
      <c r="L38" s="25">
        <f t="shared" si="14"/>
        <v>3.7767286864759789E-2</v>
      </c>
    </row>
    <row r="39" spans="1:12" x14ac:dyDescent="0.25">
      <c r="A39" s="2">
        <v>92</v>
      </c>
      <c r="B39" s="1">
        <v>6262</v>
      </c>
      <c r="C39" s="1">
        <v>26685</v>
      </c>
      <c r="D39" s="25">
        <f t="shared" si="10"/>
        <v>0.23466366872774969</v>
      </c>
      <c r="E39" s="1">
        <v>2497</v>
      </c>
      <c r="F39" s="25">
        <f t="shared" si="11"/>
        <v>0.39875439156818909</v>
      </c>
      <c r="G39" s="1">
        <v>1299</v>
      </c>
      <c r="H39" s="25">
        <f t="shared" si="12"/>
        <v>0.2074417119131268</v>
      </c>
      <c r="I39" s="1">
        <v>2386</v>
      </c>
      <c r="J39" s="25">
        <f t="shared" si="13"/>
        <v>0.38102842542318749</v>
      </c>
      <c r="K39" s="1">
        <v>83</v>
      </c>
      <c r="L39" s="25">
        <f t="shared" si="14"/>
        <v>1.3254551261577771E-2</v>
      </c>
    </row>
    <row r="40" spans="1:12" x14ac:dyDescent="0.25">
      <c r="A40" s="2">
        <v>93</v>
      </c>
      <c r="B40" s="1">
        <v>7231</v>
      </c>
      <c r="C40" s="1">
        <v>23730</v>
      </c>
      <c r="D40" s="25">
        <f t="shared" si="10"/>
        <v>0.3047197640117994</v>
      </c>
      <c r="E40" s="1">
        <v>2643</v>
      </c>
      <c r="F40" s="25">
        <f t="shared" si="11"/>
        <v>0.36550961139538102</v>
      </c>
      <c r="G40" s="1">
        <v>757</v>
      </c>
      <c r="H40" s="25">
        <f t="shared" si="12"/>
        <v>0.10468814825058775</v>
      </c>
      <c r="I40" s="1">
        <v>3808</v>
      </c>
      <c r="J40" s="25">
        <f t="shared" si="13"/>
        <v>0.52662149080348497</v>
      </c>
      <c r="K40" s="1">
        <v>39</v>
      </c>
      <c r="L40" s="25">
        <f t="shared" si="14"/>
        <v>5.3934448900567001E-3</v>
      </c>
    </row>
    <row r="41" spans="1:12" x14ac:dyDescent="0.25">
      <c r="A41" s="4">
        <v>94</v>
      </c>
      <c r="B41" s="29">
        <v>3679</v>
      </c>
      <c r="C41" s="29">
        <v>20210</v>
      </c>
      <c r="D41" s="25">
        <f t="shared" si="10"/>
        <v>0.18203859475507175</v>
      </c>
      <c r="E41" s="29">
        <v>956</v>
      </c>
      <c r="F41" s="25">
        <f t="shared" si="11"/>
        <v>0.25985322098396302</v>
      </c>
      <c r="G41" s="29">
        <v>261</v>
      </c>
      <c r="H41" s="25">
        <f t="shared" si="12"/>
        <v>7.0943191084533841E-2</v>
      </c>
      <c r="I41" s="29">
        <v>2415</v>
      </c>
      <c r="J41" s="25">
        <f t="shared" si="13"/>
        <v>0.65642837727643377</v>
      </c>
      <c r="K41" s="29">
        <v>47</v>
      </c>
      <c r="L41" s="25">
        <f t="shared" si="14"/>
        <v>1.2775210655069312E-2</v>
      </c>
    </row>
    <row r="42" spans="1:12" x14ac:dyDescent="0.25">
      <c r="A42" s="4">
        <v>95</v>
      </c>
      <c r="B42" s="1">
        <v>3013</v>
      </c>
      <c r="C42" s="1">
        <v>19043</v>
      </c>
      <c r="D42" s="25">
        <f t="shared" si="10"/>
        <v>0.15822086856062595</v>
      </c>
      <c r="E42" s="1">
        <v>1006</v>
      </c>
      <c r="F42" s="25">
        <f t="shared" si="11"/>
        <v>0.33388649186856956</v>
      </c>
      <c r="G42" s="1">
        <v>12</v>
      </c>
      <c r="H42" s="25">
        <f t="shared" si="12"/>
        <v>3.9827414537006306E-3</v>
      </c>
      <c r="I42" s="1">
        <v>1935</v>
      </c>
      <c r="J42" s="25">
        <f t="shared" si="13"/>
        <v>0.64221705940922669</v>
      </c>
      <c r="K42" s="1">
        <v>63</v>
      </c>
      <c r="L42" s="25">
        <f t="shared" si="14"/>
        <v>2.0909392631928311E-2</v>
      </c>
    </row>
    <row r="43" spans="1:12" x14ac:dyDescent="0.25">
      <c r="A43" s="2" t="s">
        <v>36</v>
      </c>
      <c r="B43" s="1">
        <v>40610</v>
      </c>
      <c r="C43" s="1">
        <v>180124</v>
      </c>
      <c r="D43" s="25">
        <f>B43/C43</f>
        <v>0.22545579711754124</v>
      </c>
      <c r="E43" s="1">
        <v>16642</v>
      </c>
      <c r="F43" s="25">
        <f t="shared" si="11"/>
        <v>0.40980054173848807</v>
      </c>
      <c r="G43" s="1">
        <v>3615</v>
      </c>
      <c r="H43" s="25">
        <f t="shared" si="12"/>
        <v>8.9017483378478202E-2</v>
      </c>
      <c r="I43" s="1">
        <v>19724</v>
      </c>
      <c r="J43" s="25">
        <f t="shared" si="13"/>
        <v>0.48569317901994585</v>
      </c>
      <c r="K43" s="1">
        <v>657</v>
      </c>
      <c r="L43" s="25">
        <f t="shared" si="14"/>
        <v>1.6178281211524256E-2</v>
      </c>
    </row>
    <row r="46" spans="1:12" x14ac:dyDescent="0.25">
      <c r="A46" s="27">
        <v>2012</v>
      </c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2" x14ac:dyDescent="0.25">
      <c r="A47" s="2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2" ht="34.5" customHeight="1" x14ac:dyDescent="0.25">
      <c r="A48" s="2" t="s">
        <v>35</v>
      </c>
      <c r="B48" s="3" t="s">
        <v>25</v>
      </c>
      <c r="C48" s="3" t="s">
        <v>37</v>
      </c>
      <c r="D48" s="3" t="s">
        <v>38</v>
      </c>
      <c r="E48" s="145" t="s">
        <v>39</v>
      </c>
      <c r="F48" s="145"/>
      <c r="G48" s="146" t="s">
        <v>41</v>
      </c>
      <c r="H48" s="146"/>
      <c r="I48" s="146" t="s">
        <v>40</v>
      </c>
      <c r="J48" s="146"/>
      <c r="K48" s="144" t="s">
        <v>42</v>
      </c>
      <c r="L48" s="144"/>
    </row>
    <row r="49" spans="1:12" x14ac:dyDescent="0.25">
      <c r="A49" s="2">
        <v>75</v>
      </c>
      <c r="B49" s="1">
        <v>9543</v>
      </c>
      <c r="C49" s="1">
        <v>41529</v>
      </c>
      <c r="D49" s="25">
        <f>B49/C49</f>
        <v>0.22979123022466227</v>
      </c>
      <c r="E49" s="1">
        <v>3194</v>
      </c>
      <c r="F49" s="25">
        <f>E49/B49</f>
        <v>0.33469558838939539</v>
      </c>
      <c r="G49" s="1">
        <v>913</v>
      </c>
      <c r="H49" s="25">
        <f>G49/B49</f>
        <v>9.5672220475741379E-2</v>
      </c>
      <c r="I49" s="1">
        <v>5161</v>
      </c>
      <c r="J49" s="25">
        <f>I49/B49</f>
        <v>0.54081525725662793</v>
      </c>
      <c r="K49" s="1">
        <v>278</v>
      </c>
      <c r="L49" s="25">
        <f>K49/B49</f>
        <v>2.9131300429634285E-2</v>
      </c>
    </row>
    <row r="50" spans="1:12" x14ac:dyDescent="0.25">
      <c r="A50" s="2">
        <v>77</v>
      </c>
      <c r="B50" s="1">
        <v>3335</v>
      </c>
      <c r="C50" s="1">
        <v>14958</v>
      </c>
      <c r="D50" s="25">
        <f t="shared" ref="D50:D56" si="15">B50/C50</f>
        <v>0.22295761465436556</v>
      </c>
      <c r="E50" s="1">
        <v>1881</v>
      </c>
      <c r="F50" s="25">
        <f t="shared" ref="F50:F57" si="16">E50/B50</f>
        <v>0.56401799100449779</v>
      </c>
      <c r="G50" s="1">
        <v>1</v>
      </c>
      <c r="H50" s="25">
        <f t="shared" ref="H50:H57" si="17">G50/B50</f>
        <v>2.9985007496251872E-4</v>
      </c>
      <c r="I50" s="1">
        <v>1415</v>
      </c>
      <c r="J50" s="25">
        <f t="shared" ref="J50:J57" si="18">I50/B50</f>
        <v>0.42428785607196401</v>
      </c>
      <c r="K50" s="1">
        <v>38</v>
      </c>
      <c r="L50" s="25">
        <f t="shared" ref="L50:L57" si="19">K50/B50</f>
        <v>1.1394302848575712E-2</v>
      </c>
    </row>
    <row r="51" spans="1:12" x14ac:dyDescent="0.25">
      <c r="A51" s="2">
        <v>78</v>
      </c>
      <c r="B51" s="1">
        <v>3553</v>
      </c>
      <c r="C51" s="1">
        <v>17669</v>
      </c>
      <c r="D51" s="25">
        <f t="shared" si="15"/>
        <v>0.20108664893315978</v>
      </c>
      <c r="E51" s="1">
        <v>1589</v>
      </c>
      <c r="F51" s="25">
        <f t="shared" si="16"/>
        <v>0.44722769490571346</v>
      </c>
      <c r="G51" s="1">
        <v>80</v>
      </c>
      <c r="H51" s="25">
        <f t="shared" si="17"/>
        <v>2.251618350689558E-2</v>
      </c>
      <c r="I51" s="1">
        <v>901</v>
      </c>
      <c r="J51" s="25">
        <f t="shared" si="18"/>
        <v>0.25358851674641147</v>
      </c>
      <c r="K51" s="1">
        <v>984</v>
      </c>
      <c r="L51" s="25">
        <f t="shared" si="19"/>
        <v>0.27694905713481566</v>
      </c>
    </row>
    <row r="52" spans="1:12" x14ac:dyDescent="0.25">
      <c r="A52" s="2">
        <v>91</v>
      </c>
      <c r="B52" s="1">
        <v>3529</v>
      </c>
      <c r="C52" s="1">
        <v>15752</v>
      </c>
      <c r="D52" s="25">
        <f t="shared" si="15"/>
        <v>0.22403504316912137</v>
      </c>
      <c r="E52" s="1">
        <v>1662</v>
      </c>
      <c r="F52" s="25">
        <f t="shared" si="16"/>
        <v>0.47095494474355343</v>
      </c>
      <c r="G52" s="1">
        <v>143</v>
      </c>
      <c r="H52" s="25">
        <f t="shared" si="17"/>
        <v>4.0521394162652311E-2</v>
      </c>
      <c r="I52" s="1">
        <v>1592</v>
      </c>
      <c r="J52" s="25">
        <f t="shared" si="18"/>
        <v>0.45111929725134597</v>
      </c>
      <c r="K52" s="1">
        <v>133</v>
      </c>
      <c r="L52" s="25">
        <f t="shared" si="19"/>
        <v>3.7687730235194103E-2</v>
      </c>
    </row>
    <row r="53" spans="1:12" x14ac:dyDescent="0.25">
      <c r="A53" s="2">
        <v>92</v>
      </c>
      <c r="B53" s="1">
        <v>6124</v>
      </c>
      <c r="C53" s="1">
        <v>26340</v>
      </c>
      <c r="D53" s="25">
        <f t="shared" si="15"/>
        <v>0.23249810174639332</v>
      </c>
      <c r="E53" s="1">
        <v>2535</v>
      </c>
      <c r="F53" s="25">
        <f t="shared" si="16"/>
        <v>0.41394513389941218</v>
      </c>
      <c r="G53" s="1">
        <v>1290</v>
      </c>
      <c r="H53" s="25">
        <f t="shared" si="17"/>
        <v>0.21064663618549967</v>
      </c>
      <c r="I53" s="1">
        <v>2220</v>
      </c>
      <c r="J53" s="25">
        <f t="shared" si="18"/>
        <v>0.36250816459830176</v>
      </c>
      <c r="K53" s="1">
        <v>83</v>
      </c>
      <c r="L53" s="25">
        <f t="shared" si="19"/>
        <v>1.3553233180927498E-2</v>
      </c>
    </row>
    <row r="54" spans="1:12" x14ac:dyDescent="0.25">
      <c r="A54" s="2">
        <v>93</v>
      </c>
      <c r="B54" s="1">
        <v>7228</v>
      </c>
      <c r="C54" s="1">
        <v>24073</v>
      </c>
      <c r="D54" s="25">
        <f t="shared" si="15"/>
        <v>0.30025339592074107</v>
      </c>
      <c r="E54" s="1">
        <v>2647</v>
      </c>
      <c r="F54" s="25">
        <f t="shared" si="16"/>
        <v>0.3662147205312673</v>
      </c>
      <c r="G54" s="1">
        <v>544</v>
      </c>
      <c r="H54" s="25">
        <f t="shared" si="17"/>
        <v>7.5262866629773106E-2</v>
      </c>
      <c r="I54" s="1">
        <v>3991</v>
      </c>
      <c r="J54" s="25">
        <f t="shared" si="18"/>
        <v>0.55215827338129497</v>
      </c>
      <c r="K54" s="1">
        <v>49</v>
      </c>
      <c r="L54" s="25">
        <f t="shared" si="19"/>
        <v>6.7791920309905919E-3</v>
      </c>
    </row>
    <row r="55" spans="1:12" x14ac:dyDescent="0.25">
      <c r="A55" s="4">
        <v>94</v>
      </c>
      <c r="B55" s="29">
        <v>3760</v>
      </c>
      <c r="C55" s="29">
        <v>20660</v>
      </c>
      <c r="D55" s="25">
        <f t="shared" si="15"/>
        <v>0.1819941916747338</v>
      </c>
      <c r="E55" s="29">
        <v>1022</v>
      </c>
      <c r="F55" s="25">
        <f t="shared" si="16"/>
        <v>0.27180851063829786</v>
      </c>
      <c r="G55" s="29">
        <v>165</v>
      </c>
      <c r="H55" s="25">
        <f t="shared" si="17"/>
        <v>4.3882978723404256E-2</v>
      </c>
      <c r="I55" s="29">
        <v>2533</v>
      </c>
      <c r="J55" s="25">
        <f t="shared" si="18"/>
        <v>0.6736702127659574</v>
      </c>
      <c r="K55" s="29">
        <v>40</v>
      </c>
      <c r="L55" s="25">
        <f t="shared" si="19"/>
        <v>1.0638297872340425E-2</v>
      </c>
    </row>
    <row r="56" spans="1:12" x14ac:dyDescent="0.25">
      <c r="A56" s="4">
        <v>95</v>
      </c>
      <c r="B56" s="1">
        <v>2820</v>
      </c>
      <c r="C56" s="1">
        <v>19102</v>
      </c>
      <c r="D56" s="25">
        <f t="shared" si="15"/>
        <v>0.14762852057376191</v>
      </c>
      <c r="E56" s="1">
        <v>991</v>
      </c>
      <c r="F56" s="25">
        <f t="shared" si="16"/>
        <v>0.35141843971631204</v>
      </c>
      <c r="G56" s="1">
        <v>21</v>
      </c>
      <c r="H56" s="25">
        <f t="shared" si="17"/>
        <v>7.4468085106382982E-3</v>
      </c>
      <c r="I56" s="1">
        <v>1767</v>
      </c>
      <c r="J56" s="25">
        <f t="shared" si="18"/>
        <v>0.62659574468085111</v>
      </c>
      <c r="K56" s="1">
        <v>42</v>
      </c>
      <c r="L56" s="25">
        <f t="shared" si="19"/>
        <v>1.4893617021276596E-2</v>
      </c>
    </row>
    <row r="57" spans="1:12" x14ac:dyDescent="0.25">
      <c r="A57" s="2" t="s">
        <v>36</v>
      </c>
      <c r="B57" s="1">
        <v>39892</v>
      </c>
      <c r="C57" s="1">
        <v>180083</v>
      </c>
      <c r="D57" s="25">
        <f>B57/C57</f>
        <v>0.2215200768534509</v>
      </c>
      <c r="E57" s="1">
        <v>15521</v>
      </c>
      <c r="F57" s="25">
        <f t="shared" si="16"/>
        <v>0.38907550386042317</v>
      </c>
      <c r="G57" s="1">
        <v>3157</v>
      </c>
      <c r="H57" s="25">
        <f t="shared" si="17"/>
        <v>7.9138674420936528E-2</v>
      </c>
      <c r="I57" s="1">
        <v>19580</v>
      </c>
      <c r="J57" s="25">
        <f t="shared" si="18"/>
        <v>0.49082522811591295</v>
      </c>
      <c r="K57" s="1">
        <v>1647</v>
      </c>
      <c r="L57" s="25">
        <f t="shared" si="19"/>
        <v>4.1286473478391657E-2</v>
      </c>
    </row>
  </sheetData>
  <mergeCells count="16">
    <mergeCell ref="K6:L6"/>
    <mergeCell ref="K20:L20"/>
    <mergeCell ref="K34:L34"/>
    <mergeCell ref="K48:L48"/>
    <mergeCell ref="E6:F6"/>
    <mergeCell ref="G6:H6"/>
    <mergeCell ref="I6:J6"/>
    <mergeCell ref="E48:F48"/>
    <mergeCell ref="G48:H48"/>
    <mergeCell ref="I48:J48"/>
    <mergeCell ref="E20:F20"/>
    <mergeCell ref="G20:H20"/>
    <mergeCell ref="I20:J20"/>
    <mergeCell ref="E34:F34"/>
    <mergeCell ref="G34:H34"/>
    <mergeCell ref="I34:J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8"/>
  <sheetViews>
    <sheetView showGridLines="0" workbookViewId="0"/>
  </sheetViews>
  <sheetFormatPr baseColWidth="10" defaultRowHeight="15" x14ac:dyDescent="0.25"/>
  <cols>
    <col min="1" max="1" width="7.85546875" style="7" customWidth="1"/>
    <col min="3" max="3" width="45.28515625" customWidth="1"/>
    <col min="4" max="17" width="11.42578125" style="7"/>
    <col min="18" max="25" width="12.42578125" style="7" customWidth="1"/>
    <col min="26" max="28" width="11.42578125" style="7"/>
    <col min="29" max="36" width="12.42578125" style="7" customWidth="1"/>
    <col min="39" max="39" width="11.42578125" style="7"/>
    <col min="40" max="40" width="12.42578125" customWidth="1"/>
    <col min="41" max="41" width="12.42578125" style="7" customWidth="1"/>
    <col min="42" max="42" width="12.42578125" customWidth="1"/>
    <col min="43" max="43" width="12.42578125" style="7" customWidth="1"/>
    <col min="44" max="44" width="12.42578125" customWidth="1"/>
    <col min="45" max="45" width="12.42578125" style="7" customWidth="1"/>
    <col min="46" max="46" width="12.42578125" customWidth="1"/>
    <col min="47" max="47" width="12.42578125" style="7" customWidth="1"/>
  </cols>
  <sheetData>
    <row r="1" spans="1:47" x14ac:dyDescent="0.25">
      <c r="A1" s="13" t="s">
        <v>44</v>
      </c>
    </row>
    <row r="2" spans="1:47" ht="15.75" thickBot="1" x14ac:dyDescent="0.3">
      <c r="B2" s="118"/>
      <c r="C2" s="118"/>
    </row>
    <row r="3" spans="1:47" ht="15.75" thickBot="1" x14ac:dyDescent="0.3">
      <c r="D3" s="159">
        <v>2015</v>
      </c>
      <c r="E3" s="160"/>
      <c r="F3" s="160"/>
      <c r="G3" s="160"/>
      <c r="H3" s="160"/>
      <c r="I3" s="160"/>
      <c r="J3" s="160"/>
      <c r="K3" s="160"/>
      <c r="L3" s="160"/>
      <c r="M3" s="160"/>
      <c r="N3" s="161"/>
      <c r="O3" s="151">
        <v>2014</v>
      </c>
      <c r="P3" s="152"/>
      <c r="Q3" s="152"/>
      <c r="R3" s="152"/>
      <c r="S3" s="152"/>
      <c r="T3" s="152"/>
      <c r="U3" s="152"/>
      <c r="V3" s="152"/>
      <c r="W3" s="152"/>
      <c r="X3" s="152"/>
      <c r="Y3" s="153"/>
      <c r="Z3" s="151">
        <v>2013</v>
      </c>
      <c r="AA3" s="152"/>
      <c r="AB3" s="152"/>
      <c r="AC3" s="152"/>
      <c r="AD3" s="152"/>
      <c r="AE3" s="152"/>
      <c r="AF3" s="152"/>
      <c r="AG3" s="152"/>
      <c r="AH3" s="152"/>
      <c r="AI3" s="152"/>
      <c r="AJ3" s="153"/>
      <c r="AK3" s="154">
        <v>2012</v>
      </c>
      <c r="AL3" s="155"/>
      <c r="AM3" s="155"/>
      <c r="AN3" s="155"/>
      <c r="AO3" s="155"/>
      <c r="AP3" s="155"/>
      <c r="AQ3" s="155"/>
      <c r="AR3" s="155"/>
      <c r="AS3" s="155"/>
      <c r="AT3" s="155"/>
      <c r="AU3" s="115"/>
    </row>
    <row r="4" spans="1:47" ht="33.75" customHeight="1" x14ac:dyDescent="0.25">
      <c r="A4" s="127" t="s">
        <v>241</v>
      </c>
      <c r="B4" s="116" t="s">
        <v>45</v>
      </c>
      <c r="C4" s="34" t="s">
        <v>46</v>
      </c>
      <c r="D4" s="125" t="s">
        <v>25</v>
      </c>
      <c r="E4" s="138" t="s">
        <v>37</v>
      </c>
      <c r="F4" s="138" t="s">
        <v>38</v>
      </c>
      <c r="G4" s="158" t="s">
        <v>39</v>
      </c>
      <c r="H4" s="158"/>
      <c r="I4" s="158" t="s">
        <v>41</v>
      </c>
      <c r="J4" s="158"/>
      <c r="K4" s="158" t="s">
        <v>40</v>
      </c>
      <c r="L4" s="158"/>
      <c r="M4" s="162" t="s">
        <v>42</v>
      </c>
      <c r="N4" s="163"/>
      <c r="O4" s="37" t="s">
        <v>25</v>
      </c>
      <c r="P4" s="139" t="s">
        <v>37</v>
      </c>
      <c r="Q4" s="139" t="s">
        <v>38</v>
      </c>
      <c r="R4" s="148" t="s">
        <v>39</v>
      </c>
      <c r="S4" s="148"/>
      <c r="T4" s="148" t="s">
        <v>41</v>
      </c>
      <c r="U4" s="148"/>
      <c r="V4" s="148" t="s">
        <v>40</v>
      </c>
      <c r="W4" s="148"/>
      <c r="X4" s="149" t="s">
        <v>42</v>
      </c>
      <c r="Y4" s="150"/>
      <c r="Z4" s="37" t="s">
        <v>25</v>
      </c>
      <c r="AA4" s="139" t="s">
        <v>37</v>
      </c>
      <c r="AB4" s="139" t="s">
        <v>38</v>
      </c>
      <c r="AC4" s="148" t="s">
        <v>39</v>
      </c>
      <c r="AD4" s="148"/>
      <c r="AE4" s="148" t="s">
        <v>41</v>
      </c>
      <c r="AF4" s="148"/>
      <c r="AG4" s="148" t="s">
        <v>40</v>
      </c>
      <c r="AH4" s="148"/>
      <c r="AI4" s="149" t="s">
        <v>42</v>
      </c>
      <c r="AJ4" s="150"/>
      <c r="AK4" s="37" t="s">
        <v>25</v>
      </c>
      <c r="AL4" s="31" t="s">
        <v>37</v>
      </c>
      <c r="AM4" s="31" t="s">
        <v>38</v>
      </c>
      <c r="AN4" s="148" t="s">
        <v>39</v>
      </c>
      <c r="AO4" s="148"/>
      <c r="AP4" s="148" t="s">
        <v>41</v>
      </c>
      <c r="AQ4" s="148"/>
      <c r="AR4" s="148" t="s">
        <v>40</v>
      </c>
      <c r="AS4" s="148"/>
      <c r="AT4" s="149" t="s">
        <v>42</v>
      </c>
      <c r="AU4" s="150"/>
    </row>
    <row r="5" spans="1:47" x14ac:dyDescent="0.25">
      <c r="A5" s="1" t="str">
        <f>LEFT(B5,2)</f>
        <v>75</v>
      </c>
      <c r="B5" s="32">
        <v>750000523</v>
      </c>
      <c r="C5" s="35" t="s">
        <v>47</v>
      </c>
      <c r="D5" s="105" t="s">
        <v>48</v>
      </c>
      <c r="E5" s="1">
        <v>3374</v>
      </c>
      <c r="F5" s="25" t="s">
        <v>48</v>
      </c>
      <c r="G5" s="1" t="s">
        <v>48</v>
      </c>
      <c r="H5" s="25" t="s">
        <v>48</v>
      </c>
      <c r="I5" s="1" t="s">
        <v>48</v>
      </c>
      <c r="J5" s="25" t="s">
        <v>48</v>
      </c>
      <c r="K5" s="1" t="s">
        <v>48</v>
      </c>
      <c r="L5" s="25" t="s">
        <v>48</v>
      </c>
      <c r="M5" s="1" t="s">
        <v>48</v>
      </c>
      <c r="N5" s="126" t="s">
        <v>48</v>
      </c>
      <c r="O5" s="39" t="s">
        <v>48</v>
      </c>
      <c r="P5" s="40">
        <v>3167</v>
      </c>
      <c r="Q5" s="40" t="s">
        <v>48</v>
      </c>
      <c r="R5" s="41" t="s">
        <v>48</v>
      </c>
      <c r="S5" s="42" t="s">
        <v>48</v>
      </c>
      <c r="T5" s="41" t="s">
        <v>48</v>
      </c>
      <c r="U5" s="42" t="s">
        <v>48</v>
      </c>
      <c r="V5" s="41" t="s">
        <v>48</v>
      </c>
      <c r="W5" s="42" t="s">
        <v>48</v>
      </c>
      <c r="X5" s="40" t="s">
        <v>48</v>
      </c>
      <c r="Y5" s="122" t="s">
        <v>48</v>
      </c>
      <c r="Z5" s="39" t="s">
        <v>48</v>
      </c>
      <c r="AA5" s="40">
        <v>3029</v>
      </c>
      <c r="AB5" s="40" t="s">
        <v>48</v>
      </c>
      <c r="AC5" s="41" t="s">
        <v>48</v>
      </c>
      <c r="AD5" s="42" t="s">
        <v>48</v>
      </c>
      <c r="AE5" s="41" t="s">
        <v>48</v>
      </c>
      <c r="AF5" s="42" t="s">
        <v>48</v>
      </c>
      <c r="AG5" s="41" t="s">
        <v>48</v>
      </c>
      <c r="AH5" s="42" t="s">
        <v>48</v>
      </c>
      <c r="AI5" s="40" t="s">
        <v>48</v>
      </c>
      <c r="AJ5" s="43" t="s">
        <v>48</v>
      </c>
      <c r="AK5" s="39" t="s">
        <v>48</v>
      </c>
      <c r="AL5" s="40">
        <v>3198</v>
      </c>
      <c r="AM5" s="40" t="s">
        <v>48</v>
      </c>
      <c r="AN5" s="41" t="s">
        <v>48</v>
      </c>
      <c r="AO5" s="42" t="s">
        <v>48</v>
      </c>
      <c r="AP5" s="41" t="s">
        <v>48</v>
      </c>
      <c r="AQ5" s="42" t="s">
        <v>48</v>
      </c>
      <c r="AR5" s="41" t="s">
        <v>48</v>
      </c>
      <c r="AS5" s="42" t="s">
        <v>48</v>
      </c>
      <c r="AT5" s="41" t="s">
        <v>48</v>
      </c>
      <c r="AU5" s="119" t="s">
        <v>48</v>
      </c>
    </row>
    <row r="6" spans="1:47" x14ac:dyDescent="0.25">
      <c r="A6" s="1" t="str">
        <f t="shared" ref="A6:A69" si="0">LEFT(B6,2)</f>
        <v>75</v>
      </c>
      <c r="B6" s="32">
        <v>750006728</v>
      </c>
      <c r="C6" s="35" t="s">
        <v>49</v>
      </c>
      <c r="D6" s="105" t="s">
        <v>48</v>
      </c>
      <c r="E6" s="1">
        <v>2538</v>
      </c>
      <c r="F6" s="25" t="s">
        <v>48</v>
      </c>
      <c r="G6" s="1" t="s">
        <v>48</v>
      </c>
      <c r="H6" s="25" t="s">
        <v>48</v>
      </c>
      <c r="I6" s="1" t="s">
        <v>48</v>
      </c>
      <c r="J6" s="25" t="s">
        <v>48</v>
      </c>
      <c r="K6" s="1" t="s">
        <v>48</v>
      </c>
      <c r="L6" s="25" t="s">
        <v>48</v>
      </c>
      <c r="M6" s="1" t="s">
        <v>48</v>
      </c>
      <c r="N6" s="126" t="s">
        <v>48</v>
      </c>
      <c r="O6" s="39" t="s">
        <v>48</v>
      </c>
      <c r="P6" s="40">
        <v>2405</v>
      </c>
      <c r="Q6" s="40" t="s">
        <v>48</v>
      </c>
      <c r="R6" s="41" t="s">
        <v>48</v>
      </c>
      <c r="S6" s="42" t="s">
        <v>48</v>
      </c>
      <c r="T6" s="41" t="s">
        <v>48</v>
      </c>
      <c r="U6" s="42" t="s">
        <v>48</v>
      </c>
      <c r="V6" s="41" t="s">
        <v>48</v>
      </c>
      <c r="W6" s="42" t="s">
        <v>48</v>
      </c>
      <c r="X6" s="40" t="s">
        <v>48</v>
      </c>
      <c r="Y6" s="122" t="s">
        <v>48</v>
      </c>
      <c r="Z6" s="39" t="s">
        <v>48</v>
      </c>
      <c r="AA6" s="40">
        <v>2258</v>
      </c>
      <c r="AB6" s="40" t="s">
        <v>48</v>
      </c>
      <c r="AC6" s="41" t="s">
        <v>48</v>
      </c>
      <c r="AD6" s="42" t="s">
        <v>48</v>
      </c>
      <c r="AE6" s="41" t="s">
        <v>48</v>
      </c>
      <c r="AF6" s="42" t="s">
        <v>48</v>
      </c>
      <c r="AG6" s="41" t="s">
        <v>48</v>
      </c>
      <c r="AH6" s="42" t="s">
        <v>48</v>
      </c>
      <c r="AI6" s="40" t="s">
        <v>48</v>
      </c>
      <c r="AJ6" s="43" t="s">
        <v>48</v>
      </c>
      <c r="AK6" s="39" t="s">
        <v>48</v>
      </c>
      <c r="AL6" s="40">
        <v>2150</v>
      </c>
      <c r="AM6" s="40" t="s">
        <v>48</v>
      </c>
      <c r="AN6" s="41" t="s">
        <v>48</v>
      </c>
      <c r="AO6" s="42" t="s">
        <v>48</v>
      </c>
      <c r="AP6" s="41" t="s">
        <v>48</v>
      </c>
      <c r="AQ6" s="42" t="s">
        <v>48</v>
      </c>
      <c r="AR6" s="41" t="s">
        <v>48</v>
      </c>
      <c r="AS6" s="42" t="s">
        <v>48</v>
      </c>
      <c r="AT6" s="41" t="s">
        <v>48</v>
      </c>
      <c r="AU6" s="119" t="s">
        <v>48</v>
      </c>
    </row>
    <row r="7" spans="1:47" x14ac:dyDescent="0.25">
      <c r="A7" s="1" t="str">
        <f t="shared" si="0"/>
        <v>75</v>
      </c>
      <c r="B7" s="32">
        <v>750100042</v>
      </c>
      <c r="C7" s="35" t="s">
        <v>50</v>
      </c>
      <c r="D7" s="105">
        <v>1097</v>
      </c>
      <c r="E7" s="1">
        <v>2549</v>
      </c>
      <c r="F7" s="25">
        <v>0.43036484896037663</v>
      </c>
      <c r="G7" s="1">
        <v>768</v>
      </c>
      <c r="H7" s="25">
        <v>0.70009115770282593</v>
      </c>
      <c r="I7" s="1">
        <v>1</v>
      </c>
      <c r="J7" s="25">
        <v>9.1157702825888796E-4</v>
      </c>
      <c r="K7" s="1">
        <v>325</v>
      </c>
      <c r="L7" s="25">
        <v>0.29626253418413856</v>
      </c>
      <c r="M7" s="1">
        <v>3</v>
      </c>
      <c r="N7" s="126">
        <f t="shared" ref="N7:N68" si="1">+M7/D7</f>
        <v>2.7347310847766638E-3</v>
      </c>
      <c r="O7" s="39">
        <v>1141</v>
      </c>
      <c r="P7" s="40">
        <v>2700</v>
      </c>
      <c r="Q7" s="44">
        <f t="shared" ref="Q7:Q68" si="2">O7/P7</f>
        <v>0.42259259259259258</v>
      </c>
      <c r="R7" s="41">
        <v>767</v>
      </c>
      <c r="S7" s="45">
        <f t="shared" ref="S7:S68" si="3">R7/O7</f>
        <v>0.67221735319894826</v>
      </c>
      <c r="T7" s="41" t="s">
        <v>48</v>
      </c>
      <c r="U7" s="45" t="s">
        <v>48</v>
      </c>
      <c r="V7" s="41">
        <v>370</v>
      </c>
      <c r="W7" s="45">
        <f t="shared" ref="W7:W68" si="4">V7/O7</f>
        <v>0.32427695004382123</v>
      </c>
      <c r="X7" s="40">
        <v>5</v>
      </c>
      <c r="Y7" s="122">
        <f t="shared" ref="Y7:Y68" si="5">+X7/O7</f>
        <v>4.3821209465381246E-3</v>
      </c>
      <c r="Z7" s="39">
        <v>1089</v>
      </c>
      <c r="AA7" s="40">
        <v>2354</v>
      </c>
      <c r="AB7" s="44">
        <f t="shared" ref="AB7:AB68" si="6">Z7/AA7</f>
        <v>0.46261682242990654</v>
      </c>
      <c r="AC7" s="41">
        <v>759</v>
      </c>
      <c r="AD7" s="45">
        <f t="shared" ref="AD7:AD68" si="7">AC7/Z7</f>
        <v>0.69696969696969702</v>
      </c>
      <c r="AE7" s="41" t="s">
        <v>48</v>
      </c>
      <c r="AF7" s="45" t="s">
        <v>48</v>
      </c>
      <c r="AG7" s="41">
        <v>330</v>
      </c>
      <c r="AH7" s="45">
        <f t="shared" ref="AH7:AH68" si="8">AG7/Z7</f>
        <v>0.30303030303030304</v>
      </c>
      <c r="AI7" s="40">
        <v>1</v>
      </c>
      <c r="AJ7" s="123">
        <f>+AI7/Z7</f>
        <v>9.1827364554637281E-4</v>
      </c>
      <c r="AK7" s="39">
        <v>1133</v>
      </c>
      <c r="AL7" s="40">
        <v>2489</v>
      </c>
      <c r="AM7" s="44">
        <f t="shared" ref="AM7:AM68" si="9">AK7/AL7</f>
        <v>0.45520289272800324</v>
      </c>
      <c r="AN7" s="41">
        <v>728</v>
      </c>
      <c r="AO7" s="45">
        <f t="shared" ref="AO7:AO68" si="10">AN7/AK7</f>
        <v>0.64254192409532218</v>
      </c>
      <c r="AP7" s="41" t="s">
        <v>48</v>
      </c>
      <c r="AQ7" s="45" t="s">
        <v>48</v>
      </c>
      <c r="AR7" s="41">
        <v>406</v>
      </c>
      <c r="AS7" s="45">
        <f t="shared" ref="AS7:AS68" si="11">AR7/AK7</f>
        <v>0.35834068843777583</v>
      </c>
      <c r="AT7" s="41" t="s">
        <v>48</v>
      </c>
      <c r="AU7" s="119" t="s">
        <v>48</v>
      </c>
    </row>
    <row r="8" spans="1:47" x14ac:dyDescent="0.25">
      <c r="A8" s="1" t="str">
        <f t="shared" si="0"/>
        <v>75</v>
      </c>
      <c r="B8" s="32">
        <v>750100075</v>
      </c>
      <c r="C8" s="35" t="s">
        <v>145</v>
      </c>
      <c r="D8" s="105">
        <v>612</v>
      </c>
      <c r="E8" s="1" t="s">
        <v>48</v>
      </c>
      <c r="F8" s="25" t="s">
        <v>48</v>
      </c>
      <c r="G8" s="1">
        <v>175</v>
      </c>
      <c r="H8" s="25">
        <v>0.28594771241830064</v>
      </c>
      <c r="I8" s="1" t="s">
        <v>48</v>
      </c>
      <c r="J8" s="25" t="s">
        <v>48</v>
      </c>
      <c r="K8" s="1">
        <v>432</v>
      </c>
      <c r="L8" s="25">
        <v>0.70588235294117652</v>
      </c>
      <c r="M8" s="1">
        <v>5</v>
      </c>
      <c r="N8" s="126">
        <f t="shared" si="1"/>
        <v>8.1699346405228763E-3</v>
      </c>
      <c r="O8" s="39">
        <v>616</v>
      </c>
      <c r="P8" s="40" t="s">
        <v>48</v>
      </c>
      <c r="Q8" s="40" t="s">
        <v>48</v>
      </c>
      <c r="R8" s="41">
        <v>188</v>
      </c>
      <c r="S8" s="45">
        <f t="shared" si="3"/>
        <v>0.30519480519480519</v>
      </c>
      <c r="T8" s="41" t="s">
        <v>48</v>
      </c>
      <c r="U8" s="45" t="s">
        <v>48</v>
      </c>
      <c r="V8" s="41">
        <v>426</v>
      </c>
      <c r="W8" s="45">
        <f t="shared" si="4"/>
        <v>0.69155844155844159</v>
      </c>
      <c r="X8" s="40">
        <v>2</v>
      </c>
      <c r="Y8" s="122">
        <f t="shared" si="5"/>
        <v>3.246753246753247E-3</v>
      </c>
      <c r="Z8" s="39">
        <v>576</v>
      </c>
      <c r="AA8" s="40" t="s">
        <v>48</v>
      </c>
      <c r="AB8" s="40" t="s">
        <v>48</v>
      </c>
      <c r="AC8" s="41">
        <v>143</v>
      </c>
      <c r="AD8" s="45">
        <f t="shared" si="7"/>
        <v>0.2482638888888889</v>
      </c>
      <c r="AE8" s="41">
        <v>1</v>
      </c>
      <c r="AF8" s="45">
        <f t="shared" ref="AF8:AF65" si="12">AE8/Z8</f>
        <v>1.736111111111111E-3</v>
      </c>
      <c r="AG8" s="41">
        <v>431</v>
      </c>
      <c r="AH8" s="45">
        <f t="shared" si="8"/>
        <v>0.74826388888888884</v>
      </c>
      <c r="AI8" s="40">
        <v>1</v>
      </c>
      <c r="AJ8" s="123">
        <f>+AI8/Z8</f>
        <v>1.736111111111111E-3</v>
      </c>
      <c r="AK8" s="39">
        <v>603</v>
      </c>
      <c r="AL8" s="40" t="s">
        <v>48</v>
      </c>
      <c r="AM8" s="40" t="s">
        <v>48</v>
      </c>
      <c r="AN8" s="41">
        <v>81</v>
      </c>
      <c r="AO8" s="45">
        <f t="shared" si="10"/>
        <v>0.13432835820895522</v>
      </c>
      <c r="AP8" s="41" t="s">
        <v>48</v>
      </c>
      <c r="AQ8" s="45" t="s">
        <v>48</v>
      </c>
      <c r="AR8" s="41">
        <v>512</v>
      </c>
      <c r="AS8" s="45">
        <f t="shared" si="11"/>
        <v>0.84908789386401329</v>
      </c>
      <c r="AT8" s="41">
        <v>10</v>
      </c>
      <c r="AU8" s="122">
        <f>+AT8/AK8</f>
        <v>1.658374792703151E-2</v>
      </c>
    </row>
    <row r="9" spans="1:47" x14ac:dyDescent="0.25">
      <c r="A9" s="1" t="str">
        <f t="shared" si="0"/>
        <v>75</v>
      </c>
      <c r="B9" s="32">
        <v>750100091</v>
      </c>
      <c r="C9" s="35" t="s">
        <v>51</v>
      </c>
      <c r="D9" s="105" t="s">
        <v>48</v>
      </c>
      <c r="E9" s="1" t="s">
        <v>48</v>
      </c>
      <c r="F9" s="1" t="s">
        <v>48</v>
      </c>
      <c r="G9" s="1" t="s">
        <v>48</v>
      </c>
      <c r="H9" s="1" t="s">
        <v>48</v>
      </c>
      <c r="I9" s="1" t="s">
        <v>48</v>
      </c>
      <c r="J9" s="1" t="s">
        <v>48</v>
      </c>
      <c r="K9" s="1" t="s">
        <v>48</v>
      </c>
      <c r="L9" s="1" t="s">
        <v>48</v>
      </c>
      <c r="M9" s="1" t="s">
        <v>48</v>
      </c>
      <c r="N9" s="126" t="s">
        <v>48</v>
      </c>
      <c r="O9" s="39" t="s">
        <v>48</v>
      </c>
      <c r="P9" s="40" t="s">
        <v>48</v>
      </c>
      <c r="Q9" s="40" t="s">
        <v>48</v>
      </c>
      <c r="R9" s="41" t="s">
        <v>48</v>
      </c>
      <c r="S9" s="42" t="s">
        <v>48</v>
      </c>
      <c r="T9" s="41" t="s">
        <v>48</v>
      </c>
      <c r="U9" s="42" t="s">
        <v>48</v>
      </c>
      <c r="V9" s="41" t="s">
        <v>48</v>
      </c>
      <c r="W9" s="42" t="s">
        <v>48</v>
      </c>
      <c r="X9" s="40" t="s">
        <v>48</v>
      </c>
      <c r="Y9" s="122" t="s">
        <v>48</v>
      </c>
      <c r="Z9" s="39" t="s">
        <v>48</v>
      </c>
      <c r="AA9" s="40" t="s">
        <v>48</v>
      </c>
      <c r="AB9" s="40" t="s">
        <v>48</v>
      </c>
      <c r="AC9" s="41" t="s">
        <v>48</v>
      </c>
      <c r="AD9" s="42" t="s">
        <v>48</v>
      </c>
      <c r="AE9" s="41" t="s">
        <v>48</v>
      </c>
      <c r="AF9" s="42" t="s">
        <v>48</v>
      </c>
      <c r="AG9" s="41" t="s">
        <v>48</v>
      </c>
      <c r="AH9" s="42" t="s">
        <v>48</v>
      </c>
      <c r="AI9" s="40" t="s">
        <v>48</v>
      </c>
      <c r="AJ9" s="43" t="s">
        <v>48</v>
      </c>
      <c r="AK9" s="39">
        <v>24</v>
      </c>
      <c r="AL9" s="40">
        <v>145</v>
      </c>
      <c r="AM9" s="44">
        <f t="shared" si="9"/>
        <v>0.16551724137931034</v>
      </c>
      <c r="AN9" s="41">
        <v>18</v>
      </c>
      <c r="AO9" s="45">
        <f t="shared" si="10"/>
        <v>0.75</v>
      </c>
      <c r="AP9" s="41">
        <v>2</v>
      </c>
      <c r="AQ9" s="45">
        <f t="shared" ref="AQ9:AQ67" si="13">AP9/AK9</f>
        <v>8.3333333333333329E-2</v>
      </c>
      <c r="AR9" s="41">
        <v>4</v>
      </c>
      <c r="AS9" s="45">
        <f t="shared" si="11"/>
        <v>0.16666666666666666</v>
      </c>
      <c r="AT9" s="41" t="s">
        <v>48</v>
      </c>
      <c r="AU9" s="119" t="s">
        <v>48</v>
      </c>
    </row>
    <row r="10" spans="1:47" x14ac:dyDescent="0.25">
      <c r="A10" s="1" t="str">
        <f t="shared" si="0"/>
        <v>75</v>
      </c>
      <c r="B10" s="32">
        <v>750100109</v>
      </c>
      <c r="C10" s="35" t="s">
        <v>52</v>
      </c>
      <c r="D10" s="105">
        <v>469</v>
      </c>
      <c r="E10" s="1">
        <v>3911</v>
      </c>
      <c r="F10" s="25">
        <v>0.11991817949373562</v>
      </c>
      <c r="G10" s="1">
        <v>134</v>
      </c>
      <c r="H10" s="25">
        <v>0.2857142857142857</v>
      </c>
      <c r="I10" s="1">
        <v>40</v>
      </c>
      <c r="J10" s="25">
        <v>8.5287846481876303E-2</v>
      </c>
      <c r="K10" s="1">
        <v>254</v>
      </c>
      <c r="L10" s="25">
        <v>0.54157782515991471</v>
      </c>
      <c r="M10" s="1">
        <v>41</v>
      </c>
      <c r="N10" s="126">
        <f t="shared" ref="N10:N71" si="14">+M10/D10</f>
        <v>8.7420042643923238E-2</v>
      </c>
      <c r="O10" s="39">
        <v>445</v>
      </c>
      <c r="P10" s="40">
        <v>3878</v>
      </c>
      <c r="Q10" s="44">
        <f t="shared" ref="Q10:Q71" si="15">O10/P10</f>
        <v>0.1147498710675606</v>
      </c>
      <c r="R10" s="41">
        <v>160</v>
      </c>
      <c r="S10" s="45">
        <f t="shared" ref="S10:S71" si="16">R10/O10</f>
        <v>0.3595505617977528</v>
      </c>
      <c r="T10" s="41">
        <v>32</v>
      </c>
      <c r="U10" s="45">
        <f t="shared" ref="U10:U65" si="17">T10/O10</f>
        <v>7.1910112359550568E-2</v>
      </c>
      <c r="V10" s="41">
        <v>216</v>
      </c>
      <c r="W10" s="45">
        <f t="shared" ref="W10:W71" si="18">V10/O10</f>
        <v>0.48539325842696629</v>
      </c>
      <c r="X10" s="40">
        <v>37</v>
      </c>
      <c r="Y10" s="122">
        <f t="shared" ref="Y10:Y71" si="19">+X10/O10</f>
        <v>8.3146067415730343E-2</v>
      </c>
      <c r="Z10" s="39">
        <v>365</v>
      </c>
      <c r="AA10" s="40">
        <v>3962</v>
      </c>
      <c r="AB10" s="44">
        <f t="shared" ref="AB10:AB71" si="20">Z10/AA10</f>
        <v>9.2125189298334173E-2</v>
      </c>
      <c r="AC10" s="41">
        <v>163</v>
      </c>
      <c r="AD10" s="45">
        <f t="shared" ref="AD10:AD71" si="21">AC10/Z10</f>
        <v>0.44657534246575342</v>
      </c>
      <c r="AE10" s="41">
        <v>7</v>
      </c>
      <c r="AF10" s="45">
        <f t="shared" ref="AF10:AF67" si="22">AE10/Z10</f>
        <v>1.9178082191780823E-2</v>
      </c>
      <c r="AG10" s="41">
        <v>186</v>
      </c>
      <c r="AH10" s="45">
        <f t="shared" ref="AH10:AH71" si="23">AG10/Z10</f>
        <v>0.50958904109589043</v>
      </c>
      <c r="AI10" s="40">
        <v>9</v>
      </c>
      <c r="AJ10" s="123">
        <f t="shared" ref="AJ10:AJ12" si="24">+AI10/Z10</f>
        <v>2.4657534246575342E-2</v>
      </c>
      <c r="AK10" s="39">
        <v>168</v>
      </c>
      <c r="AL10" s="40">
        <v>3494</v>
      </c>
      <c r="AM10" s="44">
        <f t="shared" si="9"/>
        <v>4.8082427017744706E-2</v>
      </c>
      <c r="AN10" s="41">
        <v>6</v>
      </c>
      <c r="AO10" s="45">
        <f t="shared" si="10"/>
        <v>3.5714285714285712E-2</v>
      </c>
      <c r="AP10" s="41" t="s">
        <v>48</v>
      </c>
      <c r="AQ10" s="45" t="s">
        <v>48</v>
      </c>
      <c r="AR10" s="41">
        <v>156</v>
      </c>
      <c r="AS10" s="45">
        <f>AR10/AK10</f>
        <v>0.9285714285714286</v>
      </c>
      <c r="AT10" s="41">
        <v>6</v>
      </c>
      <c r="AU10" s="122">
        <f t="shared" ref="AU10:AU12" si="25">+AT10/AK10</f>
        <v>3.5714285714285712E-2</v>
      </c>
    </row>
    <row r="11" spans="1:47" x14ac:dyDescent="0.25">
      <c r="A11" s="1" t="str">
        <f t="shared" si="0"/>
        <v>75</v>
      </c>
      <c r="B11" s="32">
        <v>750100125</v>
      </c>
      <c r="C11" s="35" t="s">
        <v>53</v>
      </c>
      <c r="D11" s="105">
        <v>999</v>
      </c>
      <c r="E11" s="1">
        <v>2277</v>
      </c>
      <c r="F11" s="25">
        <v>0.43873517786561267</v>
      </c>
      <c r="G11" s="1">
        <v>324</v>
      </c>
      <c r="H11" s="25">
        <v>0.32432432432432434</v>
      </c>
      <c r="I11" s="1" t="s">
        <v>48</v>
      </c>
      <c r="J11" s="25" t="s">
        <v>48</v>
      </c>
      <c r="K11" s="1">
        <v>674</v>
      </c>
      <c r="L11" s="25">
        <v>0.67467467467467468</v>
      </c>
      <c r="M11" s="1">
        <v>1</v>
      </c>
      <c r="N11" s="126">
        <f t="shared" si="14"/>
        <v>1.001001001001001E-3</v>
      </c>
      <c r="O11" s="39">
        <v>1114</v>
      </c>
      <c r="P11" s="40">
        <v>2310</v>
      </c>
      <c r="Q11" s="44">
        <f t="shared" si="15"/>
        <v>0.48225108225108226</v>
      </c>
      <c r="R11" s="41">
        <v>366</v>
      </c>
      <c r="S11" s="45">
        <f t="shared" si="16"/>
        <v>0.32854578096947934</v>
      </c>
      <c r="T11" s="41" t="s">
        <v>48</v>
      </c>
      <c r="U11" s="45" t="s">
        <v>48</v>
      </c>
      <c r="V11" s="41">
        <v>748</v>
      </c>
      <c r="W11" s="45">
        <f t="shared" si="18"/>
        <v>0.6714542190305206</v>
      </c>
      <c r="X11" s="40" t="s">
        <v>48</v>
      </c>
      <c r="Y11" s="122" t="s">
        <v>48</v>
      </c>
      <c r="Z11" s="39">
        <v>1101</v>
      </c>
      <c r="AA11" s="40">
        <v>2365</v>
      </c>
      <c r="AB11" s="44">
        <f t="shared" si="20"/>
        <v>0.46553911205073994</v>
      </c>
      <c r="AC11" s="41">
        <v>302</v>
      </c>
      <c r="AD11" s="45">
        <f t="shared" si="21"/>
        <v>0.2742960944595822</v>
      </c>
      <c r="AE11" s="41" t="s">
        <v>48</v>
      </c>
      <c r="AF11" s="45" t="s">
        <v>48</v>
      </c>
      <c r="AG11" s="41">
        <v>794</v>
      </c>
      <c r="AH11" s="45">
        <f t="shared" si="23"/>
        <v>0.72116257947320617</v>
      </c>
      <c r="AI11" s="40">
        <v>5</v>
      </c>
      <c r="AJ11" s="123">
        <f t="shared" si="24"/>
        <v>4.5413260672116261E-3</v>
      </c>
      <c r="AK11" s="39">
        <v>985</v>
      </c>
      <c r="AL11" s="40">
        <v>2403</v>
      </c>
      <c r="AM11" s="44">
        <f t="shared" si="9"/>
        <v>0.40990428630878067</v>
      </c>
      <c r="AN11" s="41">
        <v>265</v>
      </c>
      <c r="AO11" s="45">
        <f t="shared" si="10"/>
        <v>0.26903553299492383</v>
      </c>
      <c r="AP11" s="41" t="s">
        <v>48</v>
      </c>
      <c r="AQ11" s="45" t="s">
        <v>48</v>
      </c>
      <c r="AR11" s="41">
        <v>718</v>
      </c>
      <c r="AS11" s="45">
        <f t="shared" si="11"/>
        <v>0.72893401015228432</v>
      </c>
      <c r="AT11" s="41">
        <v>2</v>
      </c>
      <c r="AU11" s="122">
        <f t="shared" si="25"/>
        <v>2.0304568527918783E-3</v>
      </c>
    </row>
    <row r="12" spans="1:47" x14ac:dyDescent="0.25">
      <c r="A12" s="1" t="str">
        <f t="shared" si="0"/>
        <v>75</v>
      </c>
      <c r="B12" s="32">
        <v>750100166</v>
      </c>
      <c r="C12" s="35" t="s">
        <v>54</v>
      </c>
      <c r="D12" s="105">
        <v>2064</v>
      </c>
      <c r="E12" s="1">
        <v>5036</v>
      </c>
      <c r="F12" s="25">
        <v>0.40984908657664815</v>
      </c>
      <c r="G12" s="1">
        <v>911</v>
      </c>
      <c r="H12" s="25">
        <v>0.44137596899224807</v>
      </c>
      <c r="I12" s="1">
        <v>523</v>
      </c>
      <c r="J12" s="25">
        <v>0.25339147286821706</v>
      </c>
      <c r="K12" s="1">
        <v>590</v>
      </c>
      <c r="L12" s="25">
        <v>0.28585271317829458</v>
      </c>
      <c r="M12" s="1">
        <v>40</v>
      </c>
      <c r="N12" s="126">
        <f t="shared" si="14"/>
        <v>1.937984496124031E-2</v>
      </c>
      <c r="O12" s="39">
        <v>2122</v>
      </c>
      <c r="P12" s="40">
        <v>5263</v>
      </c>
      <c r="Q12" s="44">
        <f t="shared" si="15"/>
        <v>0.4031920957628729</v>
      </c>
      <c r="R12" s="41">
        <v>925</v>
      </c>
      <c r="S12" s="45">
        <f t="shared" si="16"/>
        <v>0.43590951932139493</v>
      </c>
      <c r="T12" s="41">
        <v>448</v>
      </c>
      <c r="U12" s="45">
        <f t="shared" ref="U12:U67" si="26">T12/O12</f>
        <v>0.21112158341187559</v>
      </c>
      <c r="V12" s="41">
        <v>605</v>
      </c>
      <c r="W12" s="45">
        <f t="shared" si="18"/>
        <v>0.28510838831291235</v>
      </c>
      <c r="X12" s="40">
        <v>145</v>
      </c>
      <c r="Y12" s="122">
        <f t="shared" ref="Y12:Y73" si="27">+X12/O12</f>
        <v>6.8331762488218664E-2</v>
      </c>
      <c r="Z12" s="39">
        <v>2228</v>
      </c>
      <c r="AA12" s="40">
        <v>5031</v>
      </c>
      <c r="AB12" s="44">
        <f t="shared" si="20"/>
        <v>0.44285430331941961</v>
      </c>
      <c r="AC12" s="41">
        <v>874</v>
      </c>
      <c r="AD12" s="45">
        <f t="shared" si="21"/>
        <v>0.39228007181328545</v>
      </c>
      <c r="AE12" s="41">
        <v>610</v>
      </c>
      <c r="AF12" s="45">
        <f t="shared" ref="AF12:AF69" si="28">AE12/Z12</f>
        <v>0.27378815080789948</v>
      </c>
      <c r="AG12" s="41">
        <v>713</v>
      </c>
      <c r="AH12" s="45">
        <f t="shared" si="23"/>
        <v>0.32001795332136446</v>
      </c>
      <c r="AI12" s="40">
        <v>31</v>
      </c>
      <c r="AJ12" s="123">
        <f t="shared" si="24"/>
        <v>1.3913824057450628E-2</v>
      </c>
      <c r="AK12" s="39">
        <v>2026</v>
      </c>
      <c r="AL12" s="40">
        <v>4873</v>
      </c>
      <c r="AM12" s="44">
        <f t="shared" si="9"/>
        <v>0.41576031192284013</v>
      </c>
      <c r="AN12" s="41">
        <v>688</v>
      </c>
      <c r="AO12" s="45">
        <f t="shared" si="10"/>
        <v>0.33958538993089832</v>
      </c>
      <c r="AP12" s="41">
        <v>664</v>
      </c>
      <c r="AQ12" s="45">
        <f t="shared" si="13"/>
        <v>0.32773938795656465</v>
      </c>
      <c r="AR12" s="41">
        <v>641</v>
      </c>
      <c r="AS12" s="45">
        <f t="shared" si="11"/>
        <v>0.31638696939782823</v>
      </c>
      <c r="AT12" s="41">
        <v>34</v>
      </c>
      <c r="AU12" s="122">
        <f t="shared" si="25"/>
        <v>1.6781836130306021E-2</v>
      </c>
    </row>
    <row r="13" spans="1:47" x14ac:dyDescent="0.25">
      <c r="A13" s="1" t="str">
        <f t="shared" si="0"/>
        <v>75</v>
      </c>
      <c r="B13" s="32">
        <v>750100208</v>
      </c>
      <c r="C13" s="35" t="s">
        <v>55</v>
      </c>
      <c r="D13" s="105" t="s">
        <v>48</v>
      </c>
      <c r="E13" s="1">
        <v>3142</v>
      </c>
      <c r="F13" s="25" t="s">
        <v>48</v>
      </c>
      <c r="G13" s="1" t="s">
        <v>48</v>
      </c>
      <c r="H13" s="25" t="s">
        <v>48</v>
      </c>
      <c r="I13" s="1" t="s">
        <v>48</v>
      </c>
      <c r="J13" s="25" t="s">
        <v>48</v>
      </c>
      <c r="K13" s="1" t="s">
        <v>48</v>
      </c>
      <c r="L13" s="25" t="s">
        <v>48</v>
      </c>
      <c r="M13" s="1" t="s">
        <v>48</v>
      </c>
      <c r="N13" s="126" t="s">
        <v>48</v>
      </c>
      <c r="O13" s="39" t="s">
        <v>48</v>
      </c>
      <c r="P13" s="40">
        <v>3088</v>
      </c>
      <c r="Q13" s="40" t="s">
        <v>48</v>
      </c>
      <c r="R13" s="41" t="s">
        <v>48</v>
      </c>
      <c r="S13" s="42" t="s">
        <v>48</v>
      </c>
      <c r="T13" s="41" t="s">
        <v>48</v>
      </c>
      <c r="U13" s="42" t="s">
        <v>48</v>
      </c>
      <c r="V13" s="41" t="s">
        <v>48</v>
      </c>
      <c r="W13" s="42" t="s">
        <v>48</v>
      </c>
      <c r="X13" s="40" t="s">
        <v>48</v>
      </c>
      <c r="Y13" s="122" t="s">
        <v>48</v>
      </c>
      <c r="Z13" s="39">
        <v>3</v>
      </c>
      <c r="AA13" s="40">
        <v>2973</v>
      </c>
      <c r="AB13" s="44">
        <f t="shared" si="20"/>
        <v>1.0090817356205853E-3</v>
      </c>
      <c r="AC13" s="41">
        <v>0</v>
      </c>
      <c r="AD13" s="45">
        <f t="shared" si="21"/>
        <v>0</v>
      </c>
      <c r="AE13" s="41" t="s">
        <v>48</v>
      </c>
      <c r="AF13" s="45" t="s">
        <v>48</v>
      </c>
      <c r="AG13" s="41">
        <v>3</v>
      </c>
      <c r="AH13" s="45">
        <f t="shared" si="23"/>
        <v>1</v>
      </c>
      <c r="AI13" s="40" t="s">
        <v>48</v>
      </c>
      <c r="AJ13" s="43" t="s">
        <v>48</v>
      </c>
      <c r="AK13" s="39" t="s">
        <v>48</v>
      </c>
      <c r="AL13" s="40">
        <v>2398</v>
      </c>
      <c r="AM13" s="40" t="s">
        <v>48</v>
      </c>
      <c r="AN13" s="41" t="s">
        <v>48</v>
      </c>
      <c r="AO13" s="42" t="s">
        <v>48</v>
      </c>
      <c r="AP13" s="41" t="s">
        <v>48</v>
      </c>
      <c r="AQ13" s="42" t="s">
        <v>48</v>
      </c>
      <c r="AR13" s="41" t="s">
        <v>48</v>
      </c>
      <c r="AS13" s="42" t="s">
        <v>48</v>
      </c>
      <c r="AT13" s="41" t="s">
        <v>48</v>
      </c>
      <c r="AU13" s="119" t="s">
        <v>48</v>
      </c>
    </row>
    <row r="14" spans="1:47" x14ac:dyDescent="0.25">
      <c r="A14" s="1" t="str">
        <f t="shared" si="0"/>
        <v>75</v>
      </c>
      <c r="B14" s="32">
        <v>750100232</v>
      </c>
      <c r="C14" s="35" t="s">
        <v>56</v>
      </c>
      <c r="D14" s="105">
        <v>670</v>
      </c>
      <c r="E14" s="1">
        <v>2231</v>
      </c>
      <c r="F14" s="25">
        <v>0.30031376064545046</v>
      </c>
      <c r="G14" s="1">
        <v>257</v>
      </c>
      <c r="H14" s="25">
        <v>0.38358208955223883</v>
      </c>
      <c r="I14" s="1">
        <v>4</v>
      </c>
      <c r="J14" s="25">
        <v>5.9701492537313433E-3</v>
      </c>
      <c r="K14" s="1">
        <v>408</v>
      </c>
      <c r="L14" s="25">
        <v>0.60895522388059697</v>
      </c>
      <c r="M14" s="1">
        <v>1</v>
      </c>
      <c r="N14" s="126">
        <f t="shared" ref="N14:N75" si="29">+M14/D14</f>
        <v>1.4925373134328358E-3</v>
      </c>
      <c r="O14" s="39">
        <v>725</v>
      </c>
      <c r="P14" s="40">
        <v>2176</v>
      </c>
      <c r="Q14" s="44">
        <f t="shared" ref="Q14:Q75" si="30">O14/P14</f>
        <v>0.33318014705882354</v>
      </c>
      <c r="R14" s="41">
        <v>281</v>
      </c>
      <c r="S14" s="45">
        <f t="shared" ref="S14:S75" si="31">R14/O14</f>
        <v>0.38758620689655171</v>
      </c>
      <c r="T14" s="41">
        <v>1</v>
      </c>
      <c r="U14" s="45">
        <f t="shared" ref="U14:U69" si="32">T14/O14</f>
        <v>1.3793103448275861E-3</v>
      </c>
      <c r="V14" s="41">
        <v>437</v>
      </c>
      <c r="W14" s="45">
        <f t="shared" ref="W14:W75" si="33">V14/O14</f>
        <v>0.60275862068965513</v>
      </c>
      <c r="X14" s="40">
        <v>8</v>
      </c>
      <c r="Y14" s="122">
        <f t="shared" ref="Y14:Y75" si="34">+X14/O14</f>
        <v>1.1034482758620689E-2</v>
      </c>
      <c r="Z14" s="39">
        <v>716</v>
      </c>
      <c r="AA14" s="40">
        <v>2186</v>
      </c>
      <c r="AB14" s="44">
        <f t="shared" si="20"/>
        <v>0.32753888380603841</v>
      </c>
      <c r="AC14" s="41">
        <v>192</v>
      </c>
      <c r="AD14" s="45">
        <f t="shared" si="21"/>
        <v>0.26815642458100558</v>
      </c>
      <c r="AE14" s="41" t="s">
        <v>48</v>
      </c>
      <c r="AF14" s="45" t="s">
        <v>48</v>
      </c>
      <c r="AG14" s="41">
        <v>515</v>
      </c>
      <c r="AH14" s="45">
        <f t="shared" si="23"/>
        <v>0.71927374301675973</v>
      </c>
      <c r="AI14" s="40">
        <v>9</v>
      </c>
      <c r="AJ14" s="123">
        <f t="shared" ref="AJ14:AJ15" si="35">+AI14/Z14</f>
        <v>1.2569832402234637E-2</v>
      </c>
      <c r="AK14" s="39">
        <v>834</v>
      </c>
      <c r="AL14" s="40">
        <v>2118</v>
      </c>
      <c r="AM14" s="44">
        <f t="shared" si="9"/>
        <v>0.39376770538243627</v>
      </c>
      <c r="AN14" s="41">
        <v>246</v>
      </c>
      <c r="AO14" s="45">
        <f t="shared" si="10"/>
        <v>0.29496402877697842</v>
      </c>
      <c r="AP14" s="41">
        <v>2</v>
      </c>
      <c r="AQ14" s="45">
        <f t="shared" si="13"/>
        <v>2.3980815347721821E-3</v>
      </c>
      <c r="AR14" s="41">
        <v>582</v>
      </c>
      <c r="AS14" s="45">
        <f t="shared" si="11"/>
        <v>0.69784172661870503</v>
      </c>
      <c r="AT14" s="41">
        <v>5</v>
      </c>
      <c r="AU14" s="122">
        <f>+AT14/AK14</f>
        <v>5.9952038369304557E-3</v>
      </c>
    </row>
    <row r="15" spans="1:47" x14ac:dyDescent="0.25">
      <c r="A15" s="1" t="str">
        <f t="shared" si="0"/>
        <v>75</v>
      </c>
      <c r="B15" s="32">
        <v>750100273</v>
      </c>
      <c r="C15" s="35" t="s">
        <v>57</v>
      </c>
      <c r="D15" s="105">
        <v>717</v>
      </c>
      <c r="E15" s="1">
        <v>2594</v>
      </c>
      <c r="F15" s="25">
        <v>0.2764070932922128</v>
      </c>
      <c r="G15" s="1">
        <v>494</v>
      </c>
      <c r="H15" s="25">
        <v>0.68898186889818691</v>
      </c>
      <c r="I15" s="1" t="s">
        <v>48</v>
      </c>
      <c r="J15" s="25" t="s">
        <v>48</v>
      </c>
      <c r="K15" s="1">
        <v>223</v>
      </c>
      <c r="L15" s="25">
        <v>0.31101813110181309</v>
      </c>
      <c r="M15" s="1" t="s">
        <v>48</v>
      </c>
      <c r="N15" s="126" t="s">
        <v>48</v>
      </c>
      <c r="O15" s="39">
        <v>679</v>
      </c>
      <c r="P15" s="40">
        <v>2583</v>
      </c>
      <c r="Q15" s="44">
        <f t="shared" si="30"/>
        <v>0.26287262872628725</v>
      </c>
      <c r="R15" s="41">
        <v>449</v>
      </c>
      <c r="S15" s="45">
        <f t="shared" si="31"/>
        <v>0.66126656848306331</v>
      </c>
      <c r="T15" s="41" t="s">
        <v>48</v>
      </c>
      <c r="U15" s="45" t="s">
        <v>48</v>
      </c>
      <c r="V15" s="41">
        <v>230</v>
      </c>
      <c r="W15" s="45">
        <f t="shared" si="33"/>
        <v>0.33873343151693669</v>
      </c>
      <c r="X15" s="40" t="s">
        <v>48</v>
      </c>
      <c r="Y15" s="122" t="s">
        <v>48</v>
      </c>
      <c r="Z15" s="39">
        <v>634</v>
      </c>
      <c r="AA15" s="40">
        <v>2759</v>
      </c>
      <c r="AB15" s="44">
        <f t="shared" si="20"/>
        <v>0.22979340340703153</v>
      </c>
      <c r="AC15" s="41">
        <v>409</v>
      </c>
      <c r="AD15" s="45">
        <f t="shared" si="21"/>
        <v>0.64511041009463721</v>
      </c>
      <c r="AE15" s="41" t="s">
        <v>48</v>
      </c>
      <c r="AF15" s="45" t="s">
        <v>48</v>
      </c>
      <c r="AG15" s="41">
        <v>224</v>
      </c>
      <c r="AH15" s="45">
        <f t="shared" si="23"/>
        <v>0.35331230283911674</v>
      </c>
      <c r="AI15" s="40">
        <v>1</v>
      </c>
      <c r="AJ15" s="123">
        <f t="shared" si="35"/>
        <v>1.5772870662460567E-3</v>
      </c>
      <c r="AK15" s="39">
        <v>567</v>
      </c>
      <c r="AL15" s="40">
        <v>2507</v>
      </c>
      <c r="AM15" s="44">
        <f t="shared" si="9"/>
        <v>0.22616673314718788</v>
      </c>
      <c r="AN15" s="41">
        <v>360</v>
      </c>
      <c r="AO15" s="45">
        <f t="shared" si="10"/>
        <v>0.63492063492063489</v>
      </c>
      <c r="AP15" s="41" t="s">
        <v>48</v>
      </c>
      <c r="AQ15" s="45" t="s">
        <v>48</v>
      </c>
      <c r="AR15" s="41">
        <v>207</v>
      </c>
      <c r="AS15" s="45">
        <f t="shared" si="11"/>
        <v>0.36507936507936506</v>
      </c>
      <c r="AT15" s="41" t="s">
        <v>48</v>
      </c>
      <c r="AU15" s="119" t="s">
        <v>48</v>
      </c>
    </row>
    <row r="16" spans="1:47" x14ac:dyDescent="0.25">
      <c r="A16" s="1" t="str">
        <f t="shared" si="0"/>
        <v>75</v>
      </c>
      <c r="B16" s="32">
        <v>750150013</v>
      </c>
      <c r="C16" s="35" t="s">
        <v>58</v>
      </c>
      <c r="D16" s="105">
        <v>1262</v>
      </c>
      <c r="E16" s="1">
        <v>3129</v>
      </c>
      <c r="F16" s="25">
        <v>0.40332374560562478</v>
      </c>
      <c r="G16" s="1">
        <v>404</v>
      </c>
      <c r="H16" s="25">
        <v>0.32012678288431062</v>
      </c>
      <c r="I16" s="1">
        <v>275</v>
      </c>
      <c r="J16" s="25">
        <v>0.2179080824088748</v>
      </c>
      <c r="K16" s="1">
        <v>583</v>
      </c>
      <c r="L16" s="25">
        <v>0.46196513470681461</v>
      </c>
      <c r="M16" s="1" t="s">
        <v>48</v>
      </c>
      <c r="N16" s="126" t="s">
        <v>48</v>
      </c>
      <c r="O16" s="39">
        <v>1116</v>
      </c>
      <c r="P16" s="40">
        <v>3091</v>
      </c>
      <c r="Q16" s="44">
        <f t="shared" si="30"/>
        <v>0.36104820446457458</v>
      </c>
      <c r="R16" s="41">
        <v>415</v>
      </c>
      <c r="S16" s="45">
        <f t="shared" si="31"/>
        <v>0.37186379928315411</v>
      </c>
      <c r="T16" s="41">
        <v>232</v>
      </c>
      <c r="U16" s="45">
        <f t="shared" ref="U16:U71" si="36">T16/O16</f>
        <v>0.2078853046594982</v>
      </c>
      <c r="V16" s="41">
        <v>469</v>
      </c>
      <c r="W16" s="45">
        <f t="shared" si="33"/>
        <v>0.42025089605734767</v>
      </c>
      <c r="X16" s="40" t="s">
        <v>48</v>
      </c>
      <c r="Y16" s="122" t="s">
        <v>48</v>
      </c>
      <c r="Z16" s="39">
        <v>1097</v>
      </c>
      <c r="AA16" s="40">
        <v>2848</v>
      </c>
      <c r="AB16" s="44">
        <f t="shared" si="20"/>
        <v>0.3851825842696629</v>
      </c>
      <c r="AC16" s="41">
        <v>412</v>
      </c>
      <c r="AD16" s="45">
        <f t="shared" si="21"/>
        <v>0.37556973564266183</v>
      </c>
      <c r="AE16" s="41">
        <v>230</v>
      </c>
      <c r="AF16" s="45">
        <f t="shared" ref="AF16:AF73" si="37">AE16/Z16</f>
        <v>0.20966271649954421</v>
      </c>
      <c r="AG16" s="41">
        <v>455</v>
      </c>
      <c r="AH16" s="45">
        <f t="shared" si="23"/>
        <v>0.41476754785779396</v>
      </c>
      <c r="AI16" s="40" t="s">
        <v>48</v>
      </c>
      <c r="AJ16" s="43" t="s">
        <v>48</v>
      </c>
      <c r="AK16" s="39">
        <v>1031</v>
      </c>
      <c r="AL16" s="40">
        <v>2919</v>
      </c>
      <c r="AM16" s="44">
        <f t="shared" si="9"/>
        <v>0.35320315176430284</v>
      </c>
      <c r="AN16" s="41">
        <v>397</v>
      </c>
      <c r="AO16" s="45">
        <f t="shared" si="10"/>
        <v>0.38506304558680893</v>
      </c>
      <c r="AP16" s="41">
        <v>241</v>
      </c>
      <c r="AQ16" s="45">
        <f t="shared" si="13"/>
        <v>0.23375363724539283</v>
      </c>
      <c r="AR16" s="41">
        <v>392</v>
      </c>
      <c r="AS16" s="45">
        <f t="shared" si="11"/>
        <v>0.38021338506304558</v>
      </c>
      <c r="AT16" s="41">
        <v>1</v>
      </c>
      <c r="AU16" s="122">
        <f t="shared" ref="AU16:AU17" si="38">+AT16/AK16</f>
        <v>9.6993210475266732E-4</v>
      </c>
    </row>
    <row r="17" spans="1:47" x14ac:dyDescent="0.25">
      <c r="A17" s="1" t="str">
        <f t="shared" si="0"/>
        <v>75</v>
      </c>
      <c r="B17" s="32">
        <v>750150104</v>
      </c>
      <c r="C17" s="35" t="s">
        <v>59</v>
      </c>
      <c r="D17" s="105">
        <v>474</v>
      </c>
      <c r="E17" s="1">
        <v>1963</v>
      </c>
      <c r="F17" s="25">
        <v>0.2414671421293938</v>
      </c>
      <c r="G17" s="1">
        <v>181</v>
      </c>
      <c r="H17" s="25">
        <v>0.38185654008438819</v>
      </c>
      <c r="I17" s="1" t="s">
        <v>48</v>
      </c>
      <c r="J17" s="25" t="s">
        <v>48</v>
      </c>
      <c r="K17" s="1">
        <v>294</v>
      </c>
      <c r="L17" s="25">
        <v>0.620253164556962</v>
      </c>
      <c r="M17" s="1">
        <v>1</v>
      </c>
      <c r="N17" s="126">
        <f t="shared" ref="N17:N78" si="39">+M17/D17</f>
        <v>2.1097046413502108E-3</v>
      </c>
      <c r="O17" s="39">
        <v>493</v>
      </c>
      <c r="P17" s="40">
        <v>2120</v>
      </c>
      <c r="Q17" s="44">
        <f t="shared" si="30"/>
        <v>0.23254716981132076</v>
      </c>
      <c r="R17" s="41">
        <v>167</v>
      </c>
      <c r="S17" s="45">
        <f t="shared" si="31"/>
        <v>0.33874239350912777</v>
      </c>
      <c r="T17" s="41" t="s">
        <v>48</v>
      </c>
      <c r="U17" s="45" t="s">
        <v>48</v>
      </c>
      <c r="V17" s="41">
        <v>326</v>
      </c>
      <c r="W17" s="45">
        <f t="shared" si="33"/>
        <v>0.66125760649087217</v>
      </c>
      <c r="X17" s="40" t="s">
        <v>48</v>
      </c>
      <c r="Y17" s="122" t="s">
        <v>48</v>
      </c>
      <c r="Z17" s="39">
        <v>480</v>
      </c>
      <c r="AA17" s="40">
        <v>2065</v>
      </c>
      <c r="AB17" s="44">
        <f t="shared" si="20"/>
        <v>0.23244552058111381</v>
      </c>
      <c r="AC17" s="41">
        <v>172</v>
      </c>
      <c r="AD17" s="45">
        <f t="shared" si="21"/>
        <v>0.35833333333333334</v>
      </c>
      <c r="AE17" s="41" t="s">
        <v>48</v>
      </c>
      <c r="AF17" s="45" t="s">
        <v>48</v>
      </c>
      <c r="AG17" s="41">
        <v>308</v>
      </c>
      <c r="AH17" s="45">
        <f t="shared" si="23"/>
        <v>0.64166666666666672</v>
      </c>
      <c r="AI17" s="40">
        <v>1</v>
      </c>
      <c r="AJ17" s="123">
        <f>+AI17/Z17</f>
        <v>2.0833333333333333E-3</v>
      </c>
      <c r="AK17" s="39">
        <v>525</v>
      </c>
      <c r="AL17" s="40">
        <v>2166</v>
      </c>
      <c r="AM17" s="44">
        <f t="shared" si="9"/>
        <v>0.24238227146814403</v>
      </c>
      <c r="AN17" s="41">
        <v>179</v>
      </c>
      <c r="AO17" s="45">
        <f t="shared" si="10"/>
        <v>0.34095238095238095</v>
      </c>
      <c r="AP17" s="41" t="s">
        <v>48</v>
      </c>
      <c r="AQ17" s="45" t="s">
        <v>48</v>
      </c>
      <c r="AR17" s="41">
        <v>343</v>
      </c>
      <c r="AS17" s="45">
        <f t="shared" si="11"/>
        <v>0.65333333333333332</v>
      </c>
      <c r="AT17" s="41">
        <v>3</v>
      </c>
      <c r="AU17" s="122">
        <f t="shared" si="38"/>
        <v>5.7142857142857143E-3</v>
      </c>
    </row>
    <row r="18" spans="1:47" x14ac:dyDescent="0.25">
      <c r="A18" s="1" t="str">
        <f t="shared" si="0"/>
        <v>75</v>
      </c>
      <c r="B18" s="32">
        <v>750300220</v>
      </c>
      <c r="C18" s="35" t="s">
        <v>146</v>
      </c>
      <c r="D18" s="105" t="s">
        <v>48</v>
      </c>
      <c r="E18" s="1" t="s">
        <v>48</v>
      </c>
      <c r="F18" s="1" t="s">
        <v>48</v>
      </c>
      <c r="G18" s="1" t="s">
        <v>48</v>
      </c>
      <c r="H18" s="1" t="s">
        <v>48</v>
      </c>
      <c r="I18" s="1" t="s">
        <v>48</v>
      </c>
      <c r="J18" s="1" t="s">
        <v>48</v>
      </c>
      <c r="K18" s="1" t="s">
        <v>48</v>
      </c>
      <c r="L18" s="1" t="s">
        <v>48</v>
      </c>
      <c r="M18" s="1" t="s">
        <v>48</v>
      </c>
      <c r="N18" s="126" t="s">
        <v>48</v>
      </c>
      <c r="O18" s="39" t="s">
        <v>48</v>
      </c>
      <c r="P18" s="40" t="s">
        <v>48</v>
      </c>
      <c r="Q18" s="40" t="s">
        <v>48</v>
      </c>
      <c r="R18" s="41" t="s">
        <v>48</v>
      </c>
      <c r="S18" s="42" t="s">
        <v>48</v>
      </c>
      <c r="T18" s="41" t="s">
        <v>48</v>
      </c>
      <c r="U18" s="42" t="s">
        <v>48</v>
      </c>
      <c r="V18" s="41" t="s">
        <v>48</v>
      </c>
      <c r="W18" s="42" t="s">
        <v>48</v>
      </c>
      <c r="X18" s="40" t="s">
        <v>48</v>
      </c>
      <c r="Y18" s="122" t="s">
        <v>48</v>
      </c>
      <c r="Z18" s="39">
        <v>21</v>
      </c>
      <c r="AA18" s="40" t="s">
        <v>48</v>
      </c>
      <c r="AB18" s="40" t="s">
        <v>48</v>
      </c>
      <c r="AC18" s="41" t="s">
        <v>48</v>
      </c>
      <c r="AD18" s="45" t="s">
        <v>48</v>
      </c>
      <c r="AE18" s="41" t="s">
        <v>48</v>
      </c>
      <c r="AF18" s="45" t="s">
        <v>48</v>
      </c>
      <c r="AG18" s="41">
        <v>21</v>
      </c>
      <c r="AH18" s="45">
        <f t="shared" si="23"/>
        <v>1</v>
      </c>
      <c r="AI18" s="40" t="s">
        <v>48</v>
      </c>
      <c r="AJ18" s="43" t="s">
        <v>48</v>
      </c>
      <c r="AK18" s="39">
        <v>35</v>
      </c>
      <c r="AL18" s="40" t="s">
        <v>48</v>
      </c>
      <c r="AM18" s="40" t="s">
        <v>48</v>
      </c>
      <c r="AN18" s="41" t="s">
        <v>48</v>
      </c>
      <c r="AO18" s="45" t="s">
        <v>48</v>
      </c>
      <c r="AP18" s="41" t="s">
        <v>48</v>
      </c>
      <c r="AQ18" s="45" t="s">
        <v>48</v>
      </c>
      <c r="AR18" s="41">
        <v>35</v>
      </c>
      <c r="AS18" s="45">
        <f t="shared" si="11"/>
        <v>1</v>
      </c>
      <c r="AT18" s="41" t="s">
        <v>48</v>
      </c>
      <c r="AU18" s="119" t="s">
        <v>48</v>
      </c>
    </row>
    <row r="19" spans="1:47" x14ac:dyDescent="0.25">
      <c r="A19" s="1" t="str">
        <f t="shared" si="0"/>
        <v>75</v>
      </c>
      <c r="B19" s="32">
        <v>750300287</v>
      </c>
      <c r="C19" s="35" t="s">
        <v>60</v>
      </c>
      <c r="D19" s="105" t="s">
        <v>48</v>
      </c>
      <c r="E19" s="1" t="s">
        <v>48</v>
      </c>
      <c r="F19" s="1" t="s">
        <v>48</v>
      </c>
      <c r="G19" s="1" t="s">
        <v>48</v>
      </c>
      <c r="H19" s="1" t="s">
        <v>48</v>
      </c>
      <c r="I19" s="1" t="s">
        <v>48</v>
      </c>
      <c r="J19" s="1" t="s">
        <v>48</v>
      </c>
      <c r="K19" s="1" t="s">
        <v>48</v>
      </c>
      <c r="L19" s="1" t="s">
        <v>48</v>
      </c>
      <c r="M19" s="1" t="s">
        <v>48</v>
      </c>
      <c r="N19" s="126" t="s">
        <v>48</v>
      </c>
      <c r="O19" s="39" t="s">
        <v>48</v>
      </c>
      <c r="P19" s="40" t="s">
        <v>48</v>
      </c>
      <c r="Q19" s="40" t="s">
        <v>48</v>
      </c>
      <c r="R19" s="41" t="s">
        <v>48</v>
      </c>
      <c r="S19" s="42" t="s">
        <v>48</v>
      </c>
      <c r="T19" s="41" t="s">
        <v>48</v>
      </c>
      <c r="U19" s="42" t="s">
        <v>48</v>
      </c>
      <c r="V19" s="41" t="s">
        <v>48</v>
      </c>
      <c r="W19" s="42" t="s">
        <v>48</v>
      </c>
      <c r="X19" s="40" t="s">
        <v>48</v>
      </c>
      <c r="Y19" s="122" t="s">
        <v>48</v>
      </c>
      <c r="Z19" s="39" t="s">
        <v>48</v>
      </c>
      <c r="AA19" s="40" t="s">
        <v>48</v>
      </c>
      <c r="AB19" s="40" t="s">
        <v>48</v>
      </c>
      <c r="AC19" s="41" t="s">
        <v>48</v>
      </c>
      <c r="AD19" s="42" t="s">
        <v>48</v>
      </c>
      <c r="AE19" s="41" t="s">
        <v>48</v>
      </c>
      <c r="AF19" s="42" t="s">
        <v>48</v>
      </c>
      <c r="AG19" s="41" t="s">
        <v>48</v>
      </c>
      <c r="AH19" s="42" t="s">
        <v>48</v>
      </c>
      <c r="AI19" s="40" t="s">
        <v>48</v>
      </c>
      <c r="AJ19" s="43" t="s">
        <v>48</v>
      </c>
      <c r="AK19" s="39">
        <v>101</v>
      </c>
      <c r="AL19" s="40">
        <v>610</v>
      </c>
      <c r="AM19" s="44">
        <f t="shared" si="9"/>
        <v>0.16557377049180327</v>
      </c>
      <c r="AN19" s="41">
        <v>32</v>
      </c>
      <c r="AO19" s="45">
        <f t="shared" si="10"/>
        <v>0.31683168316831684</v>
      </c>
      <c r="AP19" s="41" t="s">
        <v>48</v>
      </c>
      <c r="AQ19" s="45" t="s">
        <v>48</v>
      </c>
      <c r="AR19" s="41">
        <v>68</v>
      </c>
      <c r="AS19" s="45">
        <f t="shared" si="11"/>
        <v>0.67326732673267331</v>
      </c>
      <c r="AT19" s="41">
        <v>1</v>
      </c>
      <c r="AU19" s="122">
        <f t="shared" ref="AU19:AU20" si="40">+AT19/AK19</f>
        <v>9.9009900990099011E-3</v>
      </c>
    </row>
    <row r="20" spans="1:47" x14ac:dyDescent="0.25">
      <c r="A20" s="1" t="str">
        <f t="shared" si="0"/>
        <v>75</v>
      </c>
      <c r="B20" s="32">
        <v>750300410</v>
      </c>
      <c r="C20" s="35" t="s">
        <v>61</v>
      </c>
      <c r="D20" s="105">
        <v>241</v>
      </c>
      <c r="E20" s="1">
        <v>866</v>
      </c>
      <c r="F20" s="25">
        <v>0.27829099307159355</v>
      </c>
      <c r="G20" s="1">
        <v>7</v>
      </c>
      <c r="H20" s="25">
        <v>2.9045643153526972E-2</v>
      </c>
      <c r="I20" s="1">
        <v>1</v>
      </c>
      <c r="J20" s="25">
        <v>4.1493775933609959E-3</v>
      </c>
      <c r="K20" s="1">
        <v>233</v>
      </c>
      <c r="L20" s="25">
        <v>0.96680497925311204</v>
      </c>
      <c r="M20" s="1" t="s">
        <v>48</v>
      </c>
      <c r="N20" s="126" t="s">
        <v>48</v>
      </c>
      <c r="O20" s="39">
        <v>331</v>
      </c>
      <c r="P20" s="40">
        <v>1068</v>
      </c>
      <c r="Q20" s="44">
        <f t="shared" ref="Q20:Q81" si="41">O20/P20</f>
        <v>0.30992509363295878</v>
      </c>
      <c r="R20" s="41">
        <v>20</v>
      </c>
      <c r="S20" s="45">
        <f t="shared" ref="S20:S81" si="42">R20/O20</f>
        <v>6.0422960725075532E-2</v>
      </c>
      <c r="T20" s="41">
        <v>4</v>
      </c>
      <c r="U20" s="45">
        <f t="shared" ref="U20:U75" si="43">T20/O20</f>
        <v>1.2084592145015106E-2</v>
      </c>
      <c r="V20" s="41">
        <v>306</v>
      </c>
      <c r="W20" s="45">
        <f t="shared" ref="W20:W81" si="44">V20/O20</f>
        <v>0.92447129909365555</v>
      </c>
      <c r="X20" s="40">
        <v>1</v>
      </c>
      <c r="Y20" s="122">
        <f t="shared" ref="Y20:Y81" si="45">+X20/O20</f>
        <v>3.0211480362537764E-3</v>
      </c>
      <c r="Z20" s="39">
        <v>349</v>
      </c>
      <c r="AA20" s="40">
        <v>1203</v>
      </c>
      <c r="AB20" s="44">
        <f t="shared" ref="AB20:AB81" si="46">Z20/AA20</f>
        <v>0.29010806317539484</v>
      </c>
      <c r="AC20" s="41">
        <v>20</v>
      </c>
      <c r="AD20" s="45">
        <f t="shared" ref="AD20:AD81" si="47">AC20/Z20</f>
        <v>5.730659025787966E-2</v>
      </c>
      <c r="AE20" s="41">
        <v>4</v>
      </c>
      <c r="AF20" s="45">
        <f t="shared" ref="AF20:AF77" si="48">AE20/Z20</f>
        <v>1.1461318051575931E-2</v>
      </c>
      <c r="AG20" s="41">
        <v>324</v>
      </c>
      <c r="AH20" s="45">
        <f t="shared" ref="AH20:AH81" si="49">AG20/Z20</f>
        <v>0.92836676217765046</v>
      </c>
      <c r="AI20" s="40">
        <v>1</v>
      </c>
      <c r="AJ20" s="123">
        <f>+AI20/Z20</f>
        <v>2.8653295128939827E-3</v>
      </c>
      <c r="AK20" s="39">
        <v>328</v>
      </c>
      <c r="AL20" s="40">
        <v>1264</v>
      </c>
      <c r="AM20" s="44">
        <f t="shared" si="9"/>
        <v>0.25949367088607594</v>
      </c>
      <c r="AN20" s="41">
        <v>4</v>
      </c>
      <c r="AO20" s="45">
        <f t="shared" si="10"/>
        <v>1.2195121951219513E-2</v>
      </c>
      <c r="AP20" s="41" t="s">
        <v>48</v>
      </c>
      <c r="AQ20" s="45" t="s">
        <v>48</v>
      </c>
      <c r="AR20" s="41">
        <v>311</v>
      </c>
      <c r="AS20" s="45">
        <f t="shared" si="11"/>
        <v>0.94817073170731703</v>
      </c>
      <c r="AT20" s="41">
        <v>13</v>
      </c>
      <c r="AU20" s="122">
        <f t="shared" si="40"/>
        <v>3.9634146341463415E-2</v>
      </c>
    </row>
    <row r="21" spans="1:47" x14ac:dyDescent="0.25">
      <c r="A21" s="1" t="str">
        <f t="shared" si="0"/>
        <v>75</v>
      </c>
      <c r="B21" s="32">
        <v>750300667</v>
      </c>
      <c r="C21" s="35" t="s">
        <v>62</v>
      </c>
      <c r="D21" s="105" t="s">
        <v>48</v>
      </c>
      <c r="E21" s="1">
        <v>2656</v>
      </c>
      <c r="F21" s="25" t="s">
        <v>48</v>
      </c>
      <c r="G21" s="1" t="s">
        <v>48</v>
      </c>
      <c r="H21" s="25" t="s">
        <v>48</v>
      </c>
      <c r="I21" s="1" t="s">
        <v>48</v>
      </c>
      <c r="J21" s="25" t="s">
        <v>48</v>
      </c>
      <c r="K21" s="1" t="s">
        <v>48</v>
      </c>
      <c r="L21" s="25" t="s">
        <v>48</v>
      </c>
      <c r="M21" s="1" t="s">
        <v>48</v>
      </c>
      <c r="N21" s="126" t="s">
        <v>48</v>
      </c>
      <c r="O21" s="39" t="s">
        <v>48</v>
      </c>
      <c r="P21" s="40">
        <v>2798</v>
      </c>
      <c r="Q21" s="40" t="s">
        <v>48</v>
      </c>
      <c r="R21" s="41" t="s">
        <v>48</v>
      </c>
      <c r="S21" s="42" t="s">
        <v>48</v>
      </c>
      <c r="T21" s="41" t="s">
        <v>48</v>
      </c>
      <c r="U21" s="42" t="s">
        <v>48</v>
      </c>
      <c r="V21" s="41" t="s">
        <v>48</v>
      </c>
      <c r="W21" s="42" t="s">
        <v>48</v>
      </c>
      <c r="X21" s="40" t="s">
        <v>48</v>
      </c>
      <c r="Y21" s="122" t="s">
        <v>48</v>
      </c>
      <c r="Z21" s="39" t="s">
        <v>48</v>
      </c>
      <c r="AA21" s="40">
        <v>3065</v>
      </c>
      <c r="AB21" s="40" t="s">
        <v>48</v>
      </c>
      <c r="AC21" s="41" t="s">
        <v>48</v>
      </c>
      <c r="AD21" s="42" t="s">
        <v>48</v>
      </c>
      <c r="AE21" s="41" t="s">
        <v>48</v>
      </c>
      <c r="AF21" s="42" t="s">
        <v>48</v>
      </c>
      <c r="AG21" s="41" t="s">
        <v>48</v>
      </c>
      <c r="AH21" s="42" t="s">
        <v>48</v>
      </c>
      <c r="AI21" s="40" t="s">
        <v>48</v>
      </c>
      <c r="AJ21" s="43" t="s">
        <v>48</v>
      </c>
      <c r="AK21" s="39" t="s">
        <v>48</v>
      </c>
      <c r="AL21" s="40">
        <v>2921</v>
      </c>
      <c r="AM21" s="40" t="s">
        <v>48</v>
      </c>
      <c r="AN21" s="41" t="s">
        <v>48</v>
      </c>
      <c r="AO21" s="42" t="s">
        <v>48</v>
      </c>
      <c r="AP21" s="41" t="s">
        <v>48</v>
      </c>
      <c r="AQ21" s="42" t="s">
        <v>48</v>
      </c>
      <c r="AR21" s="41" t="s">
        <v>48</v>
      </c>
      <c r="AS21" s="42" t="s">
        <v>48</v>
      </c>
      <c r="AT21" s="41" t="s">
        <v>48</v>
      </c>
      <c r="AU21" s="119" t="s">
        <v>48</v>
      </c>
    </row>
    <row r="22" spans="1:47" x14ac:dyDescent="0.25">
      <c r="A22" s="1" t="str">
        <f t="shared" si="0"/>
        <v>75</v>
      </c>
      <c r="B22" s="32">
        <v>750300840</v>
      </c>
      <c r="C22" s="35" t="s">
        <v>63</v>
      </c>
      <c r="D22" s="105">
        <v>100</v>
      </c>
      <c r="E22" s="1">
        <v>1309</v>
      </c>
      <c r="F22" s="25">
        <v>7.6394194041252861E-2</v>
      </c>
      <c r="G22" s="1">
        <v>4</v>
      </c>
      <c r="H22" s="25">
        <v>0.04</v>
      </c>
      <c r="I22" s="1">
        <v>14</v>
      </c>
      <c r="J22" s="25">
        <v>0.14000000000000001</v>
      </c>
      <c r="K22" s="1">
        <v>75</v>
      </c>
      <c r="L22" s="25">
        <v>0.75</v>
      </c>
      <c r="M22" s="1">
        <v>7</v>
      </c>
      <c r="N22" s="126">
        <f t="shared" ref="N22:N83" si="50">+M22/D22</f>
        <v>7.0000000000000007E-2</v>
      </c>
      <c r="O22" s="39">
        <v>103</v>
      </c>
      <c r="P22" s="40">
        <v>1303</v>
      </c>
      <c r="Q22" s="44">
        <f t="shared" ref="Q22:Q83" si="51">O22/P22</f>
        <v>7.9048349961627018E-2</v>
      </c>
      <c r="R22" s="41">
        <v>24</v>
      </c>
      <c r="S22" s="45">
        <f t="shared" ref="S22:S83" si="52">R22/O22</f>
        <v>0.23300970873786409</v>
      </c>
      <c r="T22" s="41">
        <v>10</v>
      </c>
      <c r="U22" s="45">
        <f t="shared" ref="U22:U77" si="53">T22/O22</f>
        <v>9.7087378640776698E-2</v>
      </c>
      <c r="V22" s="41">
        <v>63</v>
      </c>
      <c r="W22" s="45">
        <f t="shared" ref="W22:W83" si="54">V22/O22</f>
        <v>0.61165048543689315</v>
      </c>
      <c r="X22" s="40">
        <v>6</v>
      </c>
      <c r="Y22" s="122">
        <f t="shared" ref="Y22:Y83" si="55">+X22/O22</f>
        <v>5.8252427184466021E-2</v>
      </c>
      <c r="Z22" s="39">
        <v>105</v>
      </c>
      <c r="AA22" s="40">
        <v>1362</v>
      </c>
      <c r="AB22" s="44">
        <f t="shared" ref="AB22:AB83" si="56">Z22/AA22</f>
        <v>7.7092511013215861E-2</v>
      </c>
      <c r="AC22" s="41">
        <v>22</v>
      </c>
      <c r="AD22" s="45">
        <f t="shared" ref="AD22:AD83" si="57">AC22/Z22</f>
        <v>0.20952380952380953</v>
      </c>
      <c r="AE22" s="41" t="s">
        <v>48</v>
      </c>
      <c r="AF22" s="45" t="s">
        <v>48</v>
      </c>
      <c r="AG22" s="41">
        <v>68</v>
      </c>
      <c r="AH22" s="45">
        <f t="shared" ref="AH22:AH83" si="58">AG22/Z22</f>
        <v>0.64761904761904765</v>
      </c>
      <c r="AI22" s="40">
        <v>15</v>
      </c>
      <c r="AJ22" s="123">
        <f>+AI22/Z22</f>
        <v>0.14285714285714285</v>
      </c>
      <c r="AK22" s="39">
        <v>109</v>
      </c>
      <c r="AL22" s="40">
        <v>1406</v>
      </c>
      <c r="AM22" s="44">
        <f t="shared" si="9"/>
        <v>7.7524893314367002E-2</v>
      </c>
      <c r="AN22" s="41">
        <v>44</v>
      </c>
      <c r="AO22" s="45">
        <f t="shared" si="10"/>
        <v>0.40366972477064222</v>
      </c>
      <c r="AP22" s="41">
        <v>1</v>
      </c>
      <c r="AQ22" s="45">
        <f t="shared" si="13"/>
        <v>9.1743119266055051E-3</v>
      </c>
      <c r="AR22" s="41">
        <v>61</v>
      </c>
      <c r="AS22" s="45">
        <f t="shared" si="11"/>
        <v>0.55963302752293576</v>
      </c>
      <c r="AT22" s="41">
        <v>3</v>
      </c>
      <c r="AU22" s="122">
        <f t="shared" ref="AU22:AU25" si="59">+AT22/AK22</f>
        <v>2.7522935779816515E-2</v>
      </c>
    </row>
    <row r="23" spans="1:47" x14ac:dyDescent="0.25">
      <c r="A23" s="1" t="str">
        <f t="shared" si="0"/>
        <v>75</v>
      </c>
      <c r="B23" s="32">
        <v>750300931</v>
      </c>
      <c r="C23" s="35" t="s">
        <v>64</v>
      </c>
      <c r="D23" s="105">
        <v>83</v>
      </c>
      <c r="E23" s="1">
        <v>1545</v>
      </c>
      <c r="F23" s="25">
        <v>5.372168284789644E-2</v>
      </c>
      <c r="G23" s="1" t="s">
        <v>48</v>
      </c>
      <c r="H23" s="25" t="s">
        <v>48</v>
      </c>
      <c r="I23" s="1" t="s">
        <v>48</v>
      </c>
      <c r="J23" s="25" t="s">
        <v>48</v>
      </c>
      <c r="K23" s="1">
        <v>83</v>
      </c>
      <c r="L23" s="25">
        <v>1</v>
      </c>
      <c r="M23" s="1" t="s">
        <v>48</v>
      </c>
      <c r="N23" s="126" t="s">
        <v>48</v>
      </c>
      <c r="O23" s="39">
        <v>123</v>
      </c>
      <c r="P23" s="40">
        <v>1546</v>
      </c>
      <c r="Q23" s="44">
        <f t="shared" si="51"/>
        <v>7.9560155239327301E-2</v>
      </c>
      <c r="R23" s="41" t="s">
        <v>48</v>
      </c>
      <c r="S23" s="45" t="s">
        <v>48</v>
      </c>
      <c r="T23" s="41" t="s">
        <v>48</v>
      </c>
      <c r="U23" s="45" t="s">
        <v>48</v>
      </c>
      <c r="V23" s="41">
        <v>123</v>
      </c>
      <c r="W23" s="45">
        <f t="shared" si="54"/>
        <v>1</v>
      </c>
      <c r="X23" s="40" t="s">
        <v>48</v>
      </c>
      <c r="Y23" s="122" t="s">
        <v>48</v>
      </c>
      <c r="Z23" s="39">
        <v>149</v>
      </c>
      <c r="AA23" s="40">
        <v>1516</v>
      </c>
      <c r="AB23" s="44">
        <f t="shared" si="56"/>
        <v>9.8284960422163586E-2</v>
      </c>
      <c r="AC23" s="41" t="s">
        <v>48</v>
      </c>
      <c r="AD23" s="45" t="s">
        <v>48</v>
      </c>
      <c r="AE23" s="41" t="s">
        <v>48</v>
      </c>
      <c r="AF23" s="45" t="s">
        <v>48</v>
      </c>
      <c r="AG23" s="41">
        <v>149</v>
      </c>
      <c r="AH23" s="45">
        <f t="shared" si="58"/>
        <v>1</v>
      </c>
      <c r="AI23" s="40" t="s">
        <v>48</v>
      </c>
      <c r="AJ23" s="43" t="s">
        <v>48</v>
      </c>
      <c r="AK23" s="39">
        <v>172</v>
      </c>
      <c r="AL23" s="40">
        <v>1558</v>
      </c>
      <c r="AM23" s="44">
        <f t="shared" si="9"/>
        <v>0.110397946084724</v>
      </c>
      <c r="AN23" s="41" t="s">
        <v>48</v>
      </c>
      <c r="AO23" s="45" t="s">
        <v>48</v>
      </c>
      <c r="AP23" s="41" t="s">
        <v>48</v>
      </c>
      <c r="AQ23" s="45" t="s">
        <v>48</v>
      </c>
      <c r="AR23" s="41">
        <v>2</v>
      </c>
      <c r="AS23" s="45">
        <f t="shared" si="11"/>
        <v>1.1627906976744186E-2</v>
      </c>
      <c r="AT23" s="41">
        <v>170</v>
      </c>
      <c r="AU23" s="122">
        <f t="shared" si="59"/>
        <v>0.98837209302325579</v>
      </c>
    </row>
    <row r="24" spans="1:47" x14ac:dyDescent="0.25">
      <c r="A24" s="1" t="str">
        <f t="shared" si="0"/>
        <v>75</v>
      </c>
      <c r="B24" s="32">
        <v>750301145</v>
      </c>
      <c r="C24" s="35" t="s">
        <v>147</v>
      </c>
      <c r="D24" s="105">
        <v>226</v>
      </c>
      <c r="E24" s="1" t="s">
        <v>48</v>
      </c>
      <c r="F24" s="25" t="s">
        <v>48</v>
      </c>
      <c r="G24" s="1">
        <v>103</v>
      </c>
      <c r="H24" s="25">
        <v>0.45575221238938052</v>
      </c>
      <c r="I24" s="1" t="s">
        <v>48</v>
      </c>
      <c r="J24" s="25" t="s">
        <v>48</v>
      </c>
      <c r="K24" s="1">
        <v>121</v>
      </c>
      <c r="L24" s="25">
        <v>0.53539823008849563</v>
      </c>
      <c r="M24" s="1">
        <v>2</v>
      </c>
      <c r="N24" s="126">
        <f t="shared" ref="N24:N85" si="60">+M24/D24</f>
        <v>8.8495575221238937E-3</v>
      </c>
      <c r="O24" s="39">
        <v>265</v>
      </c>
      <c r="P24" s="40" t="s">
        <v>48</v>
      </c>
      <c r="Q24" s="40" t="s">
        <v>48</v>
      </c>
      <c r="R24" s="41">
        <v>120</v>
      </c>
      <c r="S24" s="45">
        <f t="shared" ref="S24:S85" si="61">R24/O24</f>
        <v>0.45283018867924529</v>
      </c>
      <c r="T24" s="41" t="s">
        <v>48</v>
      </c>
      <c r="U24" s="45" t="s">
        <v>48</v>
      </c>
      <c r="V24" s="41">
        <v>140</v>
      </c>
      <c r="W24" s="45">
        <f t="shared" si="54"/>
        <v>0.52830188679245282</v>
      </c>
      <c r="X24" s="40">
        <v>5</v>
      </c>
      <c r="Y24" s="122">
        <f t="shared" ref="Y24:Y85" si="62">+X24/O24</f>
        <v>1.8867924528301886E-2</v>
      </c>
      <c r="Z24" s="39">
        <v>336</v>
      </c>
      <c r="AA24" s="40" t="s">
        <v>48</v>
      </c>
      <c r="AB24" s="40" t="s">
        <v>48</v>
      </c>
      <c r="AC24" s="41">
        <v>121</v>
      </c>
      <c r="AD24" s="45">
        <f t="shared" ref="AD24:AD85" si="63">AC24/Z24</f>
        <v>0.36011904761904762</v>
      </c>
      <c r="AE24" s="41" t="s">
        <v>48</v>
      </c>
      <c r="AF24" s="45" t="s">
        <v>48</v>
      </c>
      <c r="AG24" s="41">
        <v>193</v>
      </c>
      <c r="AH24" s="45">
        <f t="shared" si="58"/>
        <v>0.57440476190476186</v>
      </c>
      <c r="AI24" s="40">
        <v>22</v>
      </c>
      <c r="AJ24" s="123">
        <f t="shared" ref="AJ24:AJ26" si="64">+AI24/Z24</f>
        <v>6.5476190476190479E-2</v>
      </c>
      <c r="AK24" s="39">
        <v>453</v>
      </c>
      <c r="AL24" s="40" t="s">
        <v>48</v>
      </c>
      <c r="AM24" s="40" t="s">
        <v>48</v>
      </c>
      <c r="AN24" s="41">
        <v>146</v>
      </c>
      <c r="AO24" s="45">
        <f t="shared" si="10"/>
        <v>0.32229580573951433</v>
      </c>
      <c r="AP24" s="41">
        <v>3</v>
      </c>
      <c r="AQ24" s="45">
        <f t="shared" si="13"/>
        <v>6.6225165562913907E-3</v>
      </c>
      <c r="AR24" s="41">
        <v>276</v>
      </c>
      <c r="AS24" s="45">
        <f t="shared" si="11"/>
        <v>0.60927152317880795</v>
      </c>
      <c r="AT24" s="41">
        <v>28</v>
      </c>
      <c r="AU24" s="122">
        <f t="shared" si="59"/>
        <v>6.1810154525386317E-2</v>
      </c>
    </row>
    <row r="25" spans="1:47" x14ac:dyDescent="0.25">
      <c r="A25" s="1" t="str">
        <f t="shared" si="0"/>
        <v>75</v>
      </c>
      <c r="B25" s="32">
        <v>750803447</v>
      </c>
      <c r="C25" s="35" t="s">
        <v>148</v>
      </c>
      <c r="D25" s="105">
        <v>312</v>
      </c>
      <c r="E25" s="1" t="s">
        <v>48</v>
      </c>
      <c r="F25" s="25" t="s">
        <v>48</v>
      </c>
      <c r="G25" s="1" t="s">
        <v>48</v>
      </c>
      <c r="H25" s="25" t="s">
        <v>48</v>
      </c>
      <c r="I25" s="1" t="s">
        <v>48</v>
      </c>
      <c r="J25" s="25" t="s">
        <v>48</v>
      </c>
      <c r="K25" s="1">
        <v>308</v>
      </c>
      <c r="L25" s="25">
        <v>0.98717948717948723</v>
      </c>
      <c r="M25" s="1">
        <v>4</v>
      </c>
      <c r="N25" s="126">
        <f t="shared" si="60"/>
        <v>1.282051282051282E-2</v>
      </c>
      <c r="O25" s="39">
        <v>320</v>
      </c>
      <c r="P25" s="40" t="s">
        <v>48</v>
      </c>
      <c r="Q25" s="40" t="s">
        <v>48</v>
      </c>
      <c r="R25" s="41" t="s">
        <v>48</v>
      </c>
      <c r="S25" s="45" t="s">
        <v>48</v>
      </c>
      <c r="T25" s="41" t="s">
        <v>48</v>
      </c>
      <c r="U25" s="45" t="s">
        <v>48</v>
      </c>
      <c r="V25" s="41">
        <v>317</v>
      </c>
      <c r="W25" s="45">
        <f t="shared" si="54"/>
        <v>0.99062499999999998</v>
      </c>
      <c r="X25" s="40">
        <v>3</v>
      </c>
      <c r="Y25" s="122">
        <f t="shared" si="62"/>
        <v>9.3749999999999997E-3</v>
      </c>
      <c r="Z25" s="39">
        <v>332</v>
      </c>
      <c r="AA25" s="40" t="s">
        <v>48</v>
      </c>
      <c r="AB25" s="40" t="s">
        <v>48</v>
      </c>
      <c r="AC25" s="41" t="s">
        <v>48</v>
      </c>
      <c r="AD25" s="45" t="s">
        <v>48</v>
      </c>
      <c r="AE25" s="41" t="s">
        <v>48</v>
      </c>
      <c r="AF25" s="45" t="s">
        <v>48</v>
      </c>
      <c r="AG25" s="41">
        <v>329</v>
      </c>
      <c r="AH25" s="45">
        <f t="shared" si="58"/>
        <v>0.99096385542168675</v>
      </c>
      <c r="AI25" s="40">
        <v>3</v>
      </c>
      <c r="AJ25" s="123">
        <f t="shared" si="64"/>
        <v>9.0361445783132526E-3</v>
      </c>
      <c r="AK25" s="39">
        <v>343</v>
      </c>
      <c r="AL25" s="40" t="s">
        <v>48</v>
      </c>
      <c r="AM25" s="40" t="s">
        <v>48</v>
      </c>
      <c r="AN25" s="41" t="s">
        <v>48</v>
      </c>
      <c r="AO25" s="45" t="s">
        <v>48</v>
      </c>
      <c r="AP25" s="41" t="s">
        <v>48</v>
      </c>
      <c r="AQ25" s="45" t="s">
        <v>48</v>
      </c>
      <c r="AR25" s="41">
        <v>341</v>
      </c>
      <c r="AS25" s="45">
        <f t="shared" si="11"/>
        <v>0.99416909620991256</v>
      </c>
      <c r="AT25" s="41">
        <v>2</v>
      </c>
      <c r="AU25" s="122">
        <f t="shared" si="59"/>
        <v>5.8309037900874635E-3</v>
      </c>
    </row>
    <row r="26" spans="1:47" x14ac:dyDescent="0.25">
      <c r="A26" s="1" t="str">
        <f t="shared" si="0"/>
        <v>75</v>
      </c>
      <c r="B26" s="32">
        <v>750803454</v>
      </c>
      <c r="C26" s="35" t="s">
        <v>65</v>
      </c>
      <c r="D26" s="105">
        <v>87</v>
      </c>
      <c r="E26" s="1">
        <v>2929</v>
      </c>
      <c r="F26" s="25">
        <v>2.9702970297029702E-2</v>
      </c>
      <c r="G26" s="1" t="s">
        <v>48</v>
      </c>
      <c r="H26" s="25" t="s">
        <v>48</v>
      </c>
      <c r="I26" s="1" t="s">
        <v>48</v>
      </c>
      <c r="J26" s="25" t="s">
        <v>48</v>
      </c>
      <c r="K26" s="1">
        <v>86</v>
      </c>
      <c r="L26" s="25">
        <v>0.9885057471264368</v>
      </c>
      <c r="M26" s="1">
        <v>1</v>
      </c>
      <c r="N26" s="126">
        <f t="shared" si="60"/>
        <v>1.1494252873563218E-2</v>
      </c>
      <c r="O26" s="39">
        <v>124</v>
      </c>
      <c r="P26" s="40">
        <v>2983</v>
      </c>
      <c r="Q26" s="44">
        <f t="shared" ref="Q26:Q87" si="65">O26/P26</f>
        <v>4.1568890378813277E-2</v>
      </c>
      <c r="R26" s="41">
        <v>2</v>
      </c>
      <c r="S26" s="45">
        <f t="shared" ref="S26:S87" si="66">R26/O26</f>
        <v>1.6129032258064516E-2</v>
      </c>
      <c r="T26" s="41" t="s">
        <v>48</v>
      </c>
      <c r="U26" s="45" t="s">
        <v>48</v>
      </c>
      <c r="V26" s="41">
        <v>120</v>
      </c>
      <c r="W26" s="45">
        <f t="shared" si="54"/>
        <v>0.967741935483871</v>
      </c>
      <c r="X26" s="40">
        <v>2</v>
      </c>
      <c r="Y26" s="122">
        <f t="shared" si="62"/>
        <v>1.6129032258064516E-2</v>
      </c>
      <c r="Z26" s="39">
        <v>117</v>
      </c>
      <c r="AA26" s="40">
        <v>2938</v>
      </c>
      <c r="AB26" s="44">
        <f t="shared" ref="AB26:AB87" si="67">Z26/AA26</f>
        <v>3.9823008849557522E-2</v>
      </c>
      <c r="AC26" s="41" t="s">
        <v>48</v>
      </c>
      <c r="AD26" s="45" t="s">
        <v>48</v>
      </c>
      <c r="AE26" s="41" t="s">
        <v>48</v>
      </c>
      <c r="AF26" s="45" t="s">
        <v>48</v>
      </c>
      <c r="AG26" s="41">
        <v>107</v>
      </c>
      <c r="AH26" s="45">
        <f t="shared" si="58"/>
        <v>0.9145299145299145</v>
      </c>
      <c r="AI26" s="40">
        <v>10</v>
      </c>
      <c r="AJ26" s="123">
        <f t="shared" si="64"/>
        <v>8.5470085470085472E-2</v>
      </c>
      <c r="AK26" s="39">
        <v>106</v>
      </c>
      <c r="AL26" s="40">
        <v>2910</v>
      </c>
      <c r="AM26" s="44">
        <f t="shared" si="9"/>
        <v>3.6426116838487975E-2</v>
      </c>
      <c r="AN26" s="41" t="s">
        <v>48</v>
      </c>
      <c r="AO26" s="45" t="s">
        <v>48</v>
      </c>
      <c r="AP26" s="41" t="s">
        <v>48</v>
      </c>
      <c r="AQ26" s="45" t="s">
        <v>48</v>
      </c>
      <c r="AR26" s="41">
        <v>106</v>
      </c>
      <c r="AS26" s="45">
        <f t="shared" si="11"/>
        <v>1</v>
      </c>
      <c r="AT26" s="41" t="s">
        <v>48</v>
      </c>
      <c r="AU26" s="119" t="s">
        <v>48</v>
      </c>
    </row>
    <row r="27" spans="1:47" x14ac:dyDescent="0.25">
      <c r="A27" s="1" t="str">
        <f t="shared" si="0"/>
        <v>77</v>
      </c>
      <c r="B27" s="32">
        <v>770110013</v>
      </c>
      <c r="C27" s="35" t="s">
        <v>66</v>
      </c>
      <c r="D27" s="105">
        <v>161</v>
      </c>
      <c r="E27" s="1">
        <v>814</v>
      </c>
      <c r="F27" s="25">
        <v>0.19778869778869779</v>
      </c>
      <c r="G27" s="1">
        <v>133</v>
      </c>
      <c r="H27" s="25">
        <v>0.82608695652173914</v>
      </c>
      <c r="I27" s="1" t="s">
        <v>48</v>
      </c>
      <c r="J27" s="25" t="s">
        <v>48</v>
      </c>
      <c r="K27" s="1">
        <v>28</v>
      </c>
      <c r="L27" s="25">
        <v>0.17391304347826086</v>
      </c>
      <c r="M27" s="1" t="s">
        <v>48</v>
      </c>
      <c r="N27" s="126" t="s">
        <v>48</v>
      </c>
      <c r="O27" s="39">
        <v>173</v>
      </c>
      <c r="P27" s="40">
        <v>908</v>
      </c>
      <c r="Q27" s="44">
        <f t="shared" si="65"/>
        <v>0.19052863436123349</v>
      </c>
      <c r="R27" s="41">
        <v>141</v>
      </c>
      <c r="S27" s="45">
        <f t="shared" si="66"/>
        <v>0.81502890173410403</v>
      </c>
      <c r="T27" s="41" t="s">
        <v>48</v>
      </c>
      <c r="U27" s="45" t="s">
        <v>48</v>
      </c>
      <c r="V27" s="41">
        <v>32</v>
      </c>
      <c r="W27" s="45">
        <f t="shared" si="54"/>
        <v>0.18497109826589594</v>
      </c>
      <c r="X27" s="40" t="s">
        <v>48</v>
      </c>
      <c r="Y27" s="122" t="s">
        <v>48</v>
      </c>
      <c r="Z27" s="39">
        <v>212</v>
      </c>
      <c r="AA27" s="40">
        <v>856</v>
      </c>
      <c r="AB27" s="44">
        <f t="shared" si="67"/>
        <v>0.24766355140186916</v>
      </c>
      <c r="AC27" s="41">
        <v>161</v>
      </c>
      <c r="AD27" s="45">
        <f t="shared" ref="AD27:AD88" si="68">AC27/Z27</f>
        <v>0.75943396226415094</v>
      </c>
      <c r="AE27" s="41" t="s">
        <v>48</v>
      </c>
      <c r="AF27" s="45" t="s">
        <v>48</v>
      </c>
      <c r="AG27" s="41">
        <v>51</v>
      </c>
      <c r="AH27" s="45">
        <f t="shared" si="58"/>
        <v>0.24056603773584906</v>
      </c>
      <c r="AI27" s="40" t="s">
        <v>48</v>
      </c>
      <c r="AJ27" s="43" t="s">
        <v>48</v>
      </c>
      <c r="AK27" s="39">
        <v>231</v>
      </c>
      <c r="AL27" s="40">
        <v>920</v>
      </c>
      <c r="AM27" s="44">
        <f t="shared" si="9"/>
        <v>0.25108695652173912</v>
      </c>
      <c r="AN27" s="41">
        <v>169</v>
      </c>
      <c r="AO27" s="45">
        <f t="shared" si="10"/>
        <v>0.73160173160173159</v>
      </c>
      <c r="AP27" s="41" t="s">
        <v>48</v>
      </c>
      <c r="AQ27" s="45" t="s">
        <v>48</v>
      </c>
      <c r="AR27" s="41">
        <v>59</v>
      </c>
      <c r="AS27" s="45">
        <f t="shared" si="11"/>
        <v>0.25541125541125542</v>
      </c>
      <c r="AT27" s="41">
        <v>3</v>
      </c>
      <c r="AU27" s="122">
        <f t="shared" ref="AU27:AU31" si="69">+AT27/AK27</f>
        <v>1.2987012987012988E-2</v>
      </c>
    </row>
    <row r="28" spans="1:47" x14ac:dyDescent="0.25">
      <c r="A28" s="1" t="str">
        <f t="shared" si="0"/>
        <v>77</v>
      </c>
      <c r="B28" s="32">
        <v>770110021</v>
      </c>
      <c r="C28" s="35" t="s">
        <v>67</v>
      </c>
      <c r="D28" s="105">
        <v>351</v>
      </c>
      <c r="E28" s="1">
        <v>1754</v>
      </c>
      <c r="F28" s="25">
        <v>0.20011402508551882</v>
      </c>
      <c r="G28" s="1">
        <v>333</v>
      </c>
      <c r="H28" s="25">
        <v>0.94871794871794868</v>
      </c>
      <c r="I28" s="1" t="s">
        <v>48</v>
      </c>
      <c r="J28" s="25" t="s">
        <v>48</v>
      </c>
      <c r="K28" s="1">
        <v>12</v>
      </c>
      <c r="L28" s="25">
        <v>3.4188034188034191E-2</v>
      </c>
      <c r="M28" s="1">
        <v>7</v>
      </c>
      <c r="N28" s="126">
        <f t="shared" ref="N28:N89" si="70">+M28/D28</f>
        <v>1.9943019943019943E-2</v>
      </c>
      <c r="O28" s="39">
        <v>304</v>
      </c>
      <c r="P28" s="40">
        <v>1659</v>
      </c>
      <c r="Q28" s="44">
        <f t="shared" si="65"/>
        <v>0.1832429174201326</v>
      </c>
      <c r="R28" s="41">
        <v>298</v>
      </c>
      <c r="S28" s="45">
        <f t="shared" si="66"/>
        <v>0.98026315789473684</v>
      </c>
      <c r="T28" s="41" t="s">
        <v>48</v>
      </c>
      <c r="U28" s="45" t="s">
        <v>48</v>
      </c>
      <c r="V28" s="41">
        <v>5</v>
      </c>
      <c r="W28" s="45">
        <f t="shared" si="54"/>
        <v>1.6447368421052631E-2</v>
      </c>
      <c r="X28" s="40">
        <v>1</v>
      </c>
      <c r="Y28" s="122">
        <f t="shared" ref="Y28:Y89" si="71">+X28/O28</f>
        <v>3.2894736842105261E-3</v>
      </c>
      <c r="Z28" s="39">
        <v>367</v>
      </c>
      <c r="AA28" s="40">
        <v>1529</v>
      </c>
      <c r="AB28" s="44">
        <f t="shared" si="67"/>
        <v>0.24002616088947024</v>
      </c>
      <c r="AC28" s="41">
        <v>363</v>
      </c>
      <c r="AD28" s="45">
        <f t="shared" si="68"/>
        <v>0.98910081743869205</v>
      </c>
      <c r="AE28" s="41" t="s">
        <v>48</v>
      </c>
      <c r="AF28" s="45" t="s">
        <v>48</v>
      </c>
      <c r="AG28" s="41">
        <v>3</v>
      </c>
      <c r="AH28" s="45">
        <f t="shared" si="58"/>
        <v>8.1743869209809257E-3</v>
      </c>
      <c r="AI28" s="40">
        <v>1</v>
      </c>
      <c r="AJ28" s="123">
        <f t="shared" ref="AJ28:AJ30" si="72">+AI28/Z28</f>
        <v>2.7247956403269754E-3</v>
      </c>
      <c r="AK28" s="39">
        <v>410</v>
      </c>
      <c r="AL28" s="40">
        <v>1505</v>
      </c>
      <c r="AM28" s="44">
        <f t="shared" si="9"/>
        <v>0.27242524916943522</v>
      </c>
      <c r="AN28" s="41">
        <v>403</v>
      </c>
      <c r="AO28" s="45">
        <f t="shared" si="10"/>
        <v>0.98292682926829267</v>
      </c>
      <c r="AP28" s="41" t="s">
        <v>48</v>
      </c>
      <c r="AQ28" s="45" t="s">
        <v>48</v>
      </c>
      <c r="AR28" s="41">
        <v>2</v>
      </c>
      <c r="AS28" s="45">
        <f t="shared" si="11"/>
        <v>4.8780487804878049E-3</v>
      </c>
      <c r="AT28" s="41">
        <v>5</v>
      </c>
      <c r="AU28" s="122">
        <f t="shared" si="69"/>
        <v>1.2195121951219513E-2</v>
      </c>
    </row>
    <row r="29" spans="1:47" x14ac:dyDescent="0.25">
      <c r="A29" s="1" t="str">
        <f t="shared" si="0"/>
        <v>77</v>
      </c>
      <c r="B29" s="32">
        <v>770110054</v>
      </c>
      <c r="C29" s="35" t="s">
        <v>68</v>
      </c>
      <c r="D29" s="105">
        <v>569</v>
      </c>
      <c r="E29" s="1">
        <v>2684</v>
      </c>
      <c r="F29" s="25">
        <v>0.21199701937406856</v>
      </c>
      <c r="G29" s="1">
        <v>372</v>
      </c>
      <c r="H29" s="25">
        <v>0.65377855887521963</v>
      </c>
      <c r="I29" s="1" t="s">
        <v>48</v>
      </c>
      <c r="J29" s="25" t="s">
        <v>48</v>
      </c>
      <c r="K29" s="1">
        <v>195</v>
      </c>
      <c r="L29" s="25">
        <v>0.34270650263620389</v>
      </c>
      <c r="M29" s="1">
        <v>2</v>
      </c>
      <c r="N29" s="126">
        <f t="shared" si="70"/>
        <v>3.5149384885764497E-3</v>
      </c>
      <c r="O29" s="39">
        <v>557</v>
      </c>
      <c r="P29" s="40">
        <v>3023</v>
      </c>
      <c r="Q29" s="44">
        <f t="shared" si="65"/>
        <v>0.18425405226596098</v>
      </c>
      <c r="R29" s="41">
        <v>356</v>
      </c>
      <c r="S29" s="45">
        <f t="shared" si="66"/>
        <v>0.6391382405745063</v>
      </c>
      <c r="T29" s="41" t="s">
        <v>48</v>
      </c>
      <c r="U29" s="45" t="s">
        <v>48</v>
      </c>
      <c r="V29" s="41">
        <v>198</v>
      </c>
      <c r="W29" s="45">
        <f t="shared" si="54"/>
        <v>0.35547576301615796</v>
      </c>
      <c r="X29" s="40">
        <v>6</v>
      </c>
      <c r="Y29" s="122">
        <f t="shared" si="71"/>
        <v>1.0771992818671455E-2</v>
      </c>
      <c r="Z29" s="39">
        <v>609</v>
      </c>
      <c r="AA29" s="40">
        <v>2645</v>
      </c>
      <c r="AB29" s="44">
        <f t="shared" si="67"/>
        <v>0.23024574669187145</v>
      </c>
      <c r="AC29" s="41">
        <v>439</v>
      </c>
      <c r="AD29" s="45">
        <f t="shared" si="68"/>
        <v>0.72085385878489328</v>
      </c>
      <c r="AE29" s="41" t="s">
        <v>48</v>
      </c>
      <c r="AF29" s="45" t="s">
        <v>48</v>
      </c>
      <c r="AG29" s="41">
        <v>157</v>
      </c>
      <c r="AH29" s="45">
        <f t="shared" si="58"/>
        <v>0.25779967159277506</v>
      </c>
      <c r="AI29" s="40">
        <v>14</v>
      </c>
      <c r="AJ29" s="123">
        <f t="shared" si="72"/>
        <v>2.2988505747126436E-2</v>
      </c>
      <c r="AK29" s="39">
        <v>507</v>
      </c>
      <c r="AL29" s="40">
        <v>2639</v>
      </c>
      <c r="AM29" s="44">
        <f t="shared" si="9"/>
        <v>0.19211822660098521</v>
      </c>
      <c r="AN29" s="41">
        <v>356</v>
      </c>
      <c r="AO29" s="45">
        <f t="shared" si="10"/>
        <v>0.70216962524654836</v>
      </c>
      <c r="AP29" s="41" t="s">
        <v>48</v>
      </c>
      <c r="AQ29" s="45" t="s">
        <v>48</v>
      </c>
      <c r="AR29" s="41">
        <v>147</v>
      </c>
      <c r="AS29" s="45">
        <f t="shared" si="11"/>
        <v>0.28994082840236685</v>
      </c>
      <c r="AT29" s="41">
        <v>4</v>
      </c>
      <c r="AU29" s="122">
        <f t="shared" si="69"/>
        <v>7.889546351084813E-3</v>
      </c>
    </row>
    <row r="30" spans="1:47" x14ac:dyDescent="0.25">
      <c r="A30" s="1" t="str">
        <f t="shared" si="0"/>
        <v>77</v>
      </c>
      <c r="B30" s="32">
        <v>770110062</v>
      </c>
      <c r="C30" s="35" t="s">
        <v>69</v>
      </c>
      <c r="D30" s="105">
        <v>160</v>
      </c>
      <c r="E30" s="1">
        <v>622</v>
      </c>
      <c r="F30" s="25">
        <v>0.25723472668810288</v>
      </c>
      <c r="G30" s="1">
        <v>110</v>
      </c>
      <c r="H30" s="25">
        <v>0.6875</v>
      </c>
      <c r="I30" s="1" t="s">
        <v>48</v>
      </c>
      <c r="J30" s="25" t="s">
        <v>48</v>
      </c>
      <c r="K30" s="1">
        <v>50</v>
      </c>
      <c r="L30" s="25">
        <v>0.3125</v>
      </c>
      <c r="M30" s="1" t="s">
        <v>48</v>
      </c>
      <c r="N30" s="126" t="s">
        <v>48</v>
      </c>
      <c r="O30" s="39">
        <v>163</v>
      </c>
      <c r="P30" s="40">
        <v>672</v>
      </c>
      <c r="Q30" s="44">
        <f t="shared" si="65"/>
        <v>0.24255952380952381</v>
      </c>
      <c r="R30" s="41">
        <v>101</v>
      </c>
      <c r="S30" s="45">
        <f t="shared" si="66"/>
        <v>0.61963190184049077</v>
      </c>
      <c r="T30" s="41">
        <v>1</v>
      </c>
      <c r="U30" s="45">
        <f t="shared" ref="U30:U85" si="73">T30/O30</f>
        <v>6.1349693251533744E-3</v>
      </c>
      <c r="V30" s="41">
        <v>60</v>
      </c>
      <c r="W30" s="45">
        <f t="shared" si="54"/>
        <v>0.36809815950920244</v>
      </c>
      <c r="X30" s="40">
        <v>1</v>
      </c>
      <c r="Y30" s="122">
        <f t="shared" si="71"/>
        <v>6.1349693251533744E-3</v>
      </c>
      <c r="Z30" s="39">
        <v>237</v>
      </c>
      <c r="AA30" s="40">
        <v>655</v>
      </c>
      <c r="AB30" s="44">
        <f t="shared" si="67"/>
        <v>0.3618320610687023</v>
      </c>
      <c r="AC30" s="41">
        <v>177</v>
      </c>
      <c r="AD30" s="45">
        <f t="shared" si="68"/>
        <v>0.74683544303797467</v>
      </c>
      <c r="AE30" s="41" t="s">
        <v>48</v>
      </c>
      <c r="AF30" s="45" t="s">
        <v>48</v>
      </c>
      <c r="AG30" s="41">
        <v>60</v>
      </c>
      <c r="AH30" s="45">
        <f t="shared" si="58"/>
        <v>0.25316455696202533</v>
      </c>
      <c r="AI30" s="40">
        <v>1</v>
      </c>
      <c r="AJ30" s="123">
        <f t="shared" si="72"/>
        <v>4.2194092827004216E-3</v>
      </c>
      <c r="AK30" s="39">
        <v>230</v>
      </c>
      <c r="AL30" s="40">
        <v>760</v>
      </c>
      <c r="AM30" s="44">
        <f t="shared" si="9"/>
        <v>0.30263157894736842</v>
      </c>
      <c r="AN30" s="41">
        <v>167</v>
      </c>
      <c r="AO30" s="45">
        <f t="shared" si="10"/>
        <v>0.72608695652173916</v>
      </c>
      <c r="AP30" s="41">
        <v>1</v>
      </c>
      <c r="AQ30" s="45">
        <f t="shared" si="13"/>
        <v>4.3478260869565218E-3</v>
      </c>
      <c r="AR30" s="41">
        <v>60</v>
      </c>
      <c r="AS30" s="45">
        <f t="shared" si="11"/>
        <v>0.2608695652173913</v>
      </c>
      <c r="AT30" s="41">
        <v>2</v>
      </c>
      <c r="AU30" s="122">
        <f t="shared" si="69"/>
        <v>8.6956521739130436E-3</v>
      </c>
    </row>
    <row r="31" spans="1:47" x14ac:dyDescent="0.25">
      <c r="A31" s="1" t="str">
        <f t="shared" si="0"/>
        <v>77</v>
      </c>
      <c r="B31" s="32">
        <v>770110070</v>
      </c>
      <c r="C31" s="35" t="s">
        <v>70</v>
      </c>
      <c r="D31" s="105">
        <v>62</v>
      </c>
      <c r="E31" s="1">
        <v>659</v>
      </c>
      <c r="F31" s="25">
        <v>9.4081942336874058E-2</v>
      </c>
      <c r="G31" s="1">
        <v>27</v>
      </c>
      <c r="H31" s="25">
        <v>0.43548387096774194</v>
      </c>
      <c r="I31" s="1" t="s">
        <v>48</v>
      </c>
      <c r="J31" s="25" t="s">
        <v>48</v>
      </c>
      <c r="K31" s="1">
        <v>33</v>
      </c>
      <c r="L31" s="25">
        <v>0.532258064516129</v>
      </c>
      <c r="M31" s="1">
        <v>2</v>
      </c>
      <c r="N31" s="126">
        <f t="shared" ref="N31:N92" si="74">+M31/D31</f>
        <v>3.2258064516129031E-2</v>
      </c>
      <c r="O31" s="39">
        <v>110</v>
      </c>
      <c r="P31" s="40">
        <v>736</v>
      </c>
      <c r="Q31" s="44">
        <f t="shared" si="65"/>
        <v>0.14945652173913043</v>
      </c>
      <c r="R31" s="41">
        <v>35</v>
      </c>
      <c r="S31" s="45">
        <f t="shared" si="66"/>
        <v>0.31818181818181818</v>
      </c>
      <c r="T31" s="41" t="s">
        <v>48</v>
      </c>
      <c r="U31" s="45" t="s">
        <v>48</v>
      </c>
      <c r="V31" s="41">
        <v>75</v>
      </c>
      <c r="W31" s="45">
        <f t="shared" si="54"/>
        <v>0.68181818181818177</v>
      </c>
      <c r="X31" s="40" t="s">
        <v>48</v>
      </c>
      <c r="Y31" s="122" t="s">
        <v>48</v>
      </c>
      <c r="Z31" s="39">
        <v>187</v>
      </c>
      <c r="AA31" s="40">
        <v>651</v>
      </c>
      <c r="AB31" s="44">
        <f t="shared" si="67"/>
        <v>0.28725038402457759</v>
      </c>
      <c r="AC31" s="41">
        <v>77</v>
      </c>
      <c r="AD31" s="45">
        <f t="shared" si="68"/>
        <v>0.41176470588235292</v>
      </c>
      <c r="AE31" s="41" t="s">
        <v>48</v>
      </c>
      <c r="AF31" s="45" t="s">
        <v>48</v>
      </c>
      <c r="AG31" s="41">
        <v>110</v>
      </c>
      <c r="AH31" s="45">
        <f t="shared" si="58"/>
        <v>0.58823529411764708</v>
      </c>
      <c r="AI31" s="40" t="s">
        <v>48</v>
      </c>
      <c r="AJ31" s="43" t="s">
        <v>48</v>
      </c>
      <c r="AK31" s="39">
        <v>135</v>
      </c>
      <c r="AL31" s="40">
        <v>694</v>
      </c>
      <c r="AM31" s="44">
        <f t="shared" si="9"/>
        <v>0.19452449567723343</v>
      </c>
      <c r="AN31" s="41">
        <v>65</v>
      </c>
      <c r="AO31" s="45">
        <f t="shared" si="10"/>
        <v>0.48148148148148145</v>
      </c>
      <c r="AP31" s="41" t="s">
        <v>48</v>
      </c>
      <c r="AQ31" s="45" t="s">
        <v>48</v>
      </c>
      <c r="AR31" s="41">
        <v>66</v>
      </c>
      <c r="AS31" s="45">
        <f t="shared" si="11"/>
        <v>0.48888888888888887</v>
      </c>
      <c r="AT31" s="41">
        <v>4</v>
      </c>
      <c r="AU31" s="122">
        <f t="shared" si="69"/>
        <v>2.9629629629629631E-2</v>
      </c>
    </row>
    <row r="32" spans="1:47" x14ac:dyDescent="0.25">
      <c r="A32" s="1" t="str">
        <f t="shared" si="0"/>
        <v>77</v>
      </c>
      <c r="B32" s="32">
        <v>770170017</v>
      </c>
      <c r="C32" s="35" t="s">
        <v>71</v>
      </c>
      <c r="D32" s="105">
        <v>461</v>
      </c>
      <c r="E32" s="1">
        <v>3554</v>
      </c>
      <c r="F32" s="25">
        <v>0.12971299943725381</v>
      </c>
      <c r="G32" s="1">
        <v>112</v>
      </c>
      <c r="H32" s="25">
        <v>0.24295010845986983</v>
      </c>
      <c r="I32" s="1" t="s">
        <v>48</v>
      </c>
      <c r="J32" s="25" t="s">
        <v>48</v>
      </c>
      <c r="K32" s="1">
        <v>348</v>
      </c>
      <c r="L32" s="25">
        <v>0.75488069414316705</v>
      </c>
      <c r="M32" s="1">
        <v>1</v>
      </c>
      <c r="N32" s="126">
        <f t="shared" si="74"/>
        <v>2.1691973969631237E-3</v>
      </c>
      <c r="O32" s="39">
        <v>489</v>
      </c>
      <c r="P32" s="40">
        <v>3498</v>
      </c>
      <c r="Q32" s="44">
        <f t="shared" si="65"/>
        <v>0.13979416809605488</v>
      </c>
      <c r="R32" s="41">
        <v>140</v>
      </c>
      <c r="S32" s="45">
        <f t="shared" si="66"/>
        <v>0.28629856850715746</v>
      </c>
      <c r="T32" s="41" t="s">
        <v>48</v>
      </c>
      <c r="U32" s="45" t="s">
        <v>48</v>
      </c>
      <c r="V32" s="41">
        <v>349</v>
      </c>
      <c r="W32" s="45">
        <f t="shared" si="54"/>
        <v>0.71370143149284249</v>
      </c>
      <c r="X32" s="40" t="s">
        <v>48</v>
      </c>
      <c r="Y32" s="122" t="s">
        <v>48</v>
      </c>
      <c r="Z32" s="39">
        <v>575</v>
      </c>
      <c r="AA32" s="40">
        <v>3264</v>
      </c>
      <c r="AB32" s="44">
        <f t="shared" si="67"/>
        <v>0.17616421568627452</v>
      </c>
      <c r="AC32" s="41">
        <v>222</v>
      </c>
      <c r="AD32" s="45">
        <f t="shared" si="68"/>
        <v>0.38608695652173913</v>
      </c>
      <c r="AE32" s="41" t="s">
        <v>48</v>
      </c>
      <c r="AF32" s="45" t="s">
        <v>48</v>
      </c>
      <c r="AG32" s="41">
        <v>354</v>
      </c>
      <c r="AH32" s="45">
        <f t="shared" si="58"/>
        <v>0.6156521739130435</v>
      </c>
      <c r="AI32" s="40" t="s">
        <v>48</v>
      </c>
      <c r="AJ32" s="43" t="s">
        <v>48</v>
      </c>
      <c r="AK32" s="39">
        <v>528</v>
      </c>
      <c r="AL32" s="40">
        <v>2929</v>
      </c>
      <c r="AM32" s="44">
        <f t="shared" si="9"/>
        <v>0.1802663024923182</v>
      </c>
      <c r="AN32" s="41">
        <v>161</v>
      </c>
      <c r="AO32" s="45">
        <f t="shared" si="10"/>
        <v>0.30492424242424243</v>
      </c>
      <c r="AP32" s="41" t="s">
        <v>48</v>
      </c>
      <c r="AQ32" s="45" t="s">
        <v>48</v>
      </c>
      <c r="AR32" s="41">
        <v>367</v>
      </c>
      <c r="AS32" s="45">
        <f t="shared" si="11"/>
        <v>0.69507575757575757</v>
      </c>
      <c r="AT32" s="41" t="s">
        <v>48</v>
      </c>
      <c r="AU32" s="119" t="s">
        <v>48</v>
      </c>
    </row>
    <row r="33" spans="1:47" x14ac:dyDescent="0.25">
      <c r="A33" s="1" t="str">
        <f t="shared" si="0"/>
        <v>77</v>
      </c>
      <c r="B33" s="32">
        <v>770300010</v>
      </c>
      <c r="C33" s="35" t="s">
        <v>72</v>
      </c>
      <c r="D33" s="105">
        <v>162</v>
      </c>
      <c r="E33" s="1" t="s">
        <v>48</v>
      </c>
      <c r="F33" s="25" t="s">
        <v>48</v>
      </c>
      <c r="G33" s="1">
        <v>99</v>
      </c>
      <c r="H33" s="25">
        <v>0.61111111111111116</v>
      </c>
      <c r="I33" s="1" t="s">
        <v>48</v>
      </c>
      <c r="J33" s="25" t="s">
        <v>48</v>
      </c>
      <c r="K33" s="1">
        <v>59</v>
      </c>
      <c r="L33" s="25">
        <v>0.36419753086419754</v>
      </c>
      <c r="M33" s="1">
        <v>4</v>
      </c>
      <c r="N33" s="126">
        <f t="shared" si="74"/>
        <v>2.4691358024691357E-2</v>
      </c>
      <c r="O33" s="39">
        <v>281</v>
      </c>
      <c r="P33" s="40" t="s">
        <v>48</v>
      </c>
      <c r="Q33" s="40" t="s">
        <v>48</v>
      </c>
      <c r="R33" s="41">
        <v>164</v>
      </c>
      <c r="S33" s="45">
        <f t="shared" si="66"/>
        <v>0.58362989323843417</v>
      </c>
      <c r="T33" s="41" t="s">
        <v>48</v>
      </c>
      <c r="U33" s="45" t="s">
        <v>48</v>
      </c>
      <c r="V33" s="41">
        <v>110</v>
      </c>
      <c r="W33" s="45">
        <f t="shared" si="54"/>
        <v>0.3914590747330961</v>
      </c>
      <c r="X33" s="40">
        <v>7</v>
      </c>
      <c r="Y33" s="122">
        <f t="shared" ref="Y33:Y94" si="75">+X33/O33</f>
        <v>2.491103202846975E-2</v>
      </c>
      <c r="Z33" s="39">
        <v>304</v>
      </c>
      <c r="AA33" s="40" t="s">
        <v>48</v>
      </c>
      <c r="AB33" s="40" t="s">
        <v>48</v>
      </c>
      <c r="AC33" s="41">
        <v>115</v>
      </c>
      <c r="AD33" s="45">
        <f t="shared" si="68"/>
        <v>0.37828947368421051</v>
      </c>
      <c r="AE33" s="41" t="s">
        <v>48</v>
      </c>
      <c r="AF33" s="45" t="s">
        <v>48</v>
      </c>
      <c r="AG33" s="41">
        <v>130</v>
      </c>
      <c r="AH33" s="45">
        <f t="shared" si="58"/>
        <v>0.42763157894736842</v>
      </c>
      <c r="AI33" s="40">
        <v>59</v>
      </c>
      <c r="AJ33" s="123">
        <f t="shared" ref="AJ33:AJ34" si="76">+AI33/Z33</f>
        <v>0.19407894736842105</v>
      </c>
      <c r="AK33" s="39">
        <v>285</v>
      </c>
      <c r="AL33" s="40" t="s">
        <v>48</v>
      </c>
      <c r="AM33" s="40" t="s">
        <v>48</v>
      </c>
      <c r="AN33" s="41">
        <v>174</v>
      </c>
      <c r="AO33" s="45">
        <f t="shared" si="10"/>
        <v>0.61052631578947369</v>
      </c>
      <c r="AP33" s="41" t="s">
        <v>48</v>
      </c>
      <c r="AQ33" s="45" t="s">
        <v>48</v>
      </c>
      <c r="AR33" s="41">
        <v>108</v>
      </c>
      <c r="AS33" s="45">
        <f t="shared" si="11"/>
        <v>0.37894736842105264</v>
      </c>
      <c r="AT33" s="41">
        <v>3</v>
      </c>
      <c r="AU33" s="122">
        <f>+AT33/AK33</f>
        <v>1.0526315789473684E-2</v>
      </c>
    </row>
    <row r="34" spans="1:47" x14ac:dyDescent="0.25">
      <c r="A34" s="1" t="str">
        <f t="shared" si="0"/>
        <v>77</v>
      </c>
      <c r="B34" s="32">
        <v>770300143</v>
      </c>
      <c r="C34" s="35" t="s">
        <v>73</v>
      </c>
      <c r="D34" s="105">
        <v>33</v>
      </c>
      <c r="E34" s="1" t="s">
        <v>48</v>
      </c>
      <c r="F34" s="25" t="s">
        <v>48</v>
      </c>
      <c r="G34" s="1">
        <v>1</v>
      </c>
      <c r="H34" s="25">
        <v>3.0303030303030304E-2</v>
      </c>
      <c r="I34" s="1" t="s">
        <v>48</v>
      </c>
      <c r="J34" s="25" t="s">
        <v>48</v>
      </c>
      <c r="K34" s="1">
        <v>1</v>
      </c>
      <c r="L34" s="25">
        <v>3.0303030303030304E-2</v>
      </c>
      <c r="M34" s="1">
        <v>31</v>
      </c>
      <c r="N34" s="126">
        <f t="shared" si="74"/>
        <v>0.93939393939393945</v>
      </c>
      <c r="O34" s="39">
        <v>41</v>
      </c>
      <c r="P34" s="40" t="s">
        <v>48</v>
      </c>
      <c r="Q34" s="40" t="s">
        <v>48</v>
      </c>
      <c r="R34" s="41">
        <v>3</v>
      </c>
      <c r="S34" s="45">
        <f t="shared" si="66"/>
        <v>7.3170731707317069E-2</v>
      </c>
      <c r="T34" s="41" t="s">
        <v>48</v>
      </c>
      <c r="U34" s="45" t="s">
        <v>48</v>
      </c>
      <c r="V34" s="41">
        <v>2</v>
      </c>
      <c r="W34" s="45">
        <f t="shared" si="54"/>
        <v>4.878048780487805E-2</v>
      </c>
      <c r="X34" s="40">
        <v>36</v>
      </c>
      <c r="Y34" s="122">
        <f t="shared" si="75"/>
        <v>0.87804878048780488</v>
      </c>
      <c r="Z34" s="39">
        <v>20</v>
      </c>
      <c r="AA34" s="40">
        <v>580</v>
      </c>
      <c r="AB34" s="44">
        <f t="shared" ref="AB34:AB95" si="77">Z34/AA34</f>
        <v>3.4482758620689655E-2</v>
      </c>
      <c r="AC34" s="41">
        <v>3</v>
      </c>
      <c r="AD34" s="45">
        <f t="shared" si="68"/>
        <v>0.15</v>
      </c>
      <c r="AE34" s="41" t="s">
        <v>48</v>
      </c>
      <c r="AF34" s="45" t="s">
        <v>48</v>
      </c>
      <c r="AG34" s="41" t="s">
        <v>48</v>
      </c>
      <c r="AH34" s="45" t="s">
        <v>48</v>
      </c>
      <c r="AI34" s="40">
        <v>17</v>
      </c>
      <c r="AJ34" s="123">
        <f t="shared" si="76"/>
        <v>0.85</v>
      </c>
      <c r="AK34" s="39">
        <v>21</v>
      </c>
      <c r="AL34" s="40">
        <v>691</v>
      </c>
      <c r="AM34" s="44">
        <f t="shared" si="9"/>
        <v>3.0390738060781478E-2</v>
      </c>
      <c r="AN34" s="41">
        <v>13</v>
      </c>
      <c r="AO34" s="45">
        <f t="shared" si="10"/>
        <v>0.61904761904761907</v>
      </c>
      <c r="AP34" s="41" t="s">
        <v>48</v>
      </c>
      <c r="AQ34" s="45" t="s">
        <v>48</v>
      </c>
      <c r="AR34" s="41">
        <v>8</v>
      </c>
      <c r="AS34" s="45">
        <f t="shared" si="11"/>
        <v>0.38095238095238093</v>
      </c>
      <c r="AT34" s="41" t="s">
        <v>48</v>
      </c>
      <c r="AU34" s="119" t="s">
        <v>48</v>
      </c>
    </row>
    <row r="35" spans="1:47" x14ac:dyDescent="0.25">
      <c r="A35" s="1" t="str">
        <f t="shared" si="0"/>
        <v>77</v>
      </c>
      <c r="B35" s="33">
        <v>770300176</v>
      </c>
      <c r="C35" s="35" t="s">
        <v>159</v>
      </c>
      <c r="D35" s="105" t="s">
        <v>48</v>
      </c>
      <c r="E35" s="1" t="s">
        <v>48</v>
      </c>
      <c r="F35" s="1" t="s">
        <v>48</v>
      </c>
      <c r="G35" s="1" t="s">
        <v>48</v>
      </c>
      <c r="H35" s="1" t="s">
        <v>48</v>
      </c>
      <c r="I35" s="1" t="s">
        <v>48</v>
      </c>
      <c r="J35" s="1" t="s">
        <v>48</v>
      </c>
      <c r="K35" s="1" t="s">
        <v>48</v>
      </c>
      <c r="L35" s="1" t="s">
        <v>48</v>
      </c>
      <c r="M35" s="1" t="s">
        <v>48</v>
      </c>
      <c r="N35" s="126" t="s">
        <v>48</v>
      </c>
      <c r="O35" s="39" t="s">
        <v>48</v>
      </c>
      <c r="P35" s="40" t="s">
        <v>48</v>
      </c>
      <c r="Q35" s="40" t="s">
        <v>48</v>
      </c>
      <c r="R35" s="41" t="s">
        <v>48</v>
      </c>
      <c r="S35" s="42" t="s">
        <v>48</v>
      </c>
      <c r="T35" s="41" t="s">
        <v>48</v>
      </c>
      <c r="U35" s="42" t="s">
        <v>48</v>
      </c>
      <c r="V35" s="41" t="s">
        <v>48</v>
      </c>
      <c r="W35" s="42" t="s">
        <v>48</v>
      </c>
      <c r="X35" s="40" t="s">
        <v>48</v>
      </c>
      <c r="Y35" s="122" t="s">
        <v>48</v>
      </c>
      <c r="Z35" s="39">
        <v>14</v>
      </c>
      <c r="AA35" s="40" t="s">
        <v>48</v>
      </c>
      <c r="AB35" s="40" t="s">
        <v>48</v>
      </c>
      <c r="AC35" s="41" t="s">
        <v>48</v>
      </c>
      <c r="AD35" s="45" t="s">
        <v>48</v>
      </c>
      <c r="AE35" s="41" t="s">
        <v>48</v>
      </c>
      <c r="AF35" s="45" t="s">
        <v>48</v>
      </c>
      <c r="AG35" s="41">
        <v>14</v>
      </c>
      <c r="AH35" s="45">
        <f t="shared" ref="AH35:AH96" si="78">AG35/Z35</f>
        <v>1</v>
      </c>
      <c r="AI35" s="40" t="s">
        <v>48</v>
      </c>
      <c r="AJ35" s="43" t="s">
        <v>48</v>
      </c>
      <c r="AK35" s="39">
        <v>35</v>
      </c>
      <c r="AL35" s="40" t="s">
        <v>48</v>
      </c>
      <c r="AM35" s="40" t="s">
        <v>48</v>
      </c>
      <c r="AN35" s="41" t="s">
        <v>48</v>
      </c>
      <c r="AO35" s="45" t="s">
        <v>48</v>
      </c>
      <c r="AP35" s="41" t="s">
        <v>48</v>
      </c>
      <c r="AQ35" s="45" t="s">
        <v>48</v>
      </c>
      <c r="AR35" s="41">
        <v>35</v>
      </c>
      <c r="AS35" s="45">
        <f t="shared" si="11"/>
        <v>1</v>
      </c>
      <c r="AT35" s="41" t="s">
        <v>48</v>
      </c>
      <c r="AU35" s="119" t="s">
        <v>48</v>
      </c>
    </row>
    <row r="36" spans="1:47" x14ac:dyDescent="0.25">
      <c r="A36" s="1" t="str">
        <f t="shared" si="0"/>
        <v>77</v>
      </c>
      <c r="B36" s="32">
        <v>770300192</v>
      </c>
      <c r="C36" s="35" t="s">
        <v>149</v>
      </c>
      <c r="D36" s="105">
        <v>5</v>
      </c>
      <c r="E36" s="1" t="s">
        <v>48</v>
      </c>
      <c r="F36" s="25" t="s">
        <v>48</v>
      </c>
      <c r="G36" s="1" t="s">
        <v>48</v>
      </c>
      <c r="H36" s="25" t="s">
        <v>48</v>
      </c>
      <c r="I36" s="1" t="s">
        <v>48</v>
      </c>
      <c r="J36" s="25" t="s">
        <v>48</v>
      </c>
      <c r="K36" s="1">
        <v>4</v>
      </c>
      <c r="L36" s="25">
        <v>0.8</v>
      </c>
      <c r="M36" s="1">
        <v>1</v>
      </c>
      <c r="N36" s="126">
        <f t="shared" ref="N36:N97" si="79">+M36/D36</f>
        <v>0.2</v>
      </c>
      <c r="O36" s="39">
        <v>5</v>
      </c>
      <c r="P36" s="40" t="s">
        <v>48</v>
      </c>
      <c r="Q36" s="40" t="s">
        <v>48</v>
      </c>
      <c r="R36" s="41" t="s">
        <v>48</v>
      </c>
      <c r="S36" s="45" t="s">
        <v>48</v>
      </c>
      <c r="T36" s="41" t="s">
        <v>48</v>
      </c>
      <c r="U36" s="45" t="s">
        <v>48</v>
      </c>
      <c r="V36" s="41">
        <v>5</v>
      </c>
      <c r="W36" s="45">
        <f t="shared" ref="W36:W97" si="80">V36/O36</f>
        <v>1</v>
      </c>
      <c r="X36" s="40" t="s">
        <v>48</v>
      </c>
      <c r="Y36" s="122" t="s">
        <v>48</v>
      </c>
      <c r="Z36" s="39">
        <v>5</v>
      </c>
      <c r="AA36" s="40" t="s">
        <v>48</v>
      </c>
      <c r="AB36" s="40" t="s">
        <v>48</v>
      </c>
      <c r="AC36" s="41" t="s">
        <v>48</v>
      </c>
      <c r="AD36" s="45" t="s">
        <v>48</v>
      </c>
      <c r="AE36" s="41" t="s">
        <v>48</v>
      </c>
      <c r="AF36" s="45" t="s">
        <v>48</v>
      </c>
      <c r="AG36" s="41">
        <v>5</v>
      </c>
      <c r="AH36" s="45">
        <f t="shared" si="78"/>
        <v>1</v>
      </c>
      <c r="AI36" s="40" t="s">
        <v>48</v>
      </c>
      <c r="AJ36" s="43" t="s">
        <v>48</v>
      </c>
      <c r="AK36" s="39">
        <v>1</v>
      </c>
      <c r="AL36" s="40" t="s">
        <v>48</v>
      </c>
      <c r="AM36" s="40" t="s">
        <v>48</v>
      </c>
      <c r="AN36" s="41" t="s">
        <v>48</v>
      </c>
      <c r="AO36" s="45" t="s">
        <v>48</v>
      </c>
      <c r="AP36" s="41" t="s">
        <v>48</v>
      </c>
      <c r="AQ36" s="45" t="s">
        <v>48</v>
      </c>
      <c r="AR36" s="41">
        <v>1</v>
      </c>
      <c r="AS36" s="45">
        <f t="shared" si="11"/>
        <v>1</v>
      </c>
      <c r="AT36" s="41" t="s">
        <v>48</v>
      </c>
      <c r="AU36" s="119" t="s">
        <v>48</v>
      </c>
    </row>
    <row r="37" spans="1:47" x14ac:dyDescent="0.25">
      <c r="A37" s="1" t="str">
        <f t="shared" si="0"/>
        <v>77</v>
      </c>
      <c r="B37" s="32">
        <v>770300275</v>
      </c>
      <c r="C37" s="35" t="s">
        <v>74</v>
      </c>
      <c r="D37" s="105">
        <v>37</v>
      </c>
      <c r="E37" s="1">
        <v>307</v>
      </c>
      <c r="F37" s="25">
        <v>0.12052117263843648</v>
      </c>
      <c r="G37" s="1" t="s">
        <v>48</v>
      </c>
      <c r="H37" s="25" t="s">
        <v>48</v>
      </c>
      <c r="I37" s="1" t="s">
        <v>48</v>
      </c>
      <c r="J37" s="25" t="s">
        <v>48</v>
      </c>
      <c r="K37" s="1">
        <v>34</v>
      </c>
      <c r="L37" s="25">
        <v>0.91891891891891897</v>
      </c>
      <c r="M37" s="1">
        <v>3</v>
      </c>
      <c r="N37" s="126">
        <f t="shared" si="79"/>
        <v>8.1081081081081086E-2</v>
      </c>
      <c r="O37" s="39">
        <v>53</v>
      </c>
      <c r="P37" s="40">
        <v>471</v>
      </c>
      <c r="Q37" s="44">
        <f t="shared" ref="Q37:Q98" si="81">O37/P37</f>
        <v>0.11252653927813164</v>
      </c>
      <c r="R37" s="41" t="s">
        <v>48</v>
      </c>
      <c r="S37" s="45" t="s">
        <v>48</v>
      </c>
      <c r="T37" s="41" t="s">
        <v>48</v>
      </c>
      <c r="U37" s="45" t="s">
        <v>48</v>
      </c>
      <c r="V37" s="41">
        <v>53</v>
      </c>
      <c r="W37" s="45">
        <f t="shared" si="80"/>
        <v>1</v>
      </c>
      <c r="X37" s="40" t="s">
        <v>48</v>
      </c>
      <c r="Y37" s="122" t="s">
        <v>48</v>
      </c>
      <c r="Z37" s="39">
        <v>52</v>
      </c>
      <c r="AA37" s="40">
        <v>475</v>
      </c>
      <c r="AB37" s="44">
        <f t="shared" ref="AB37:AB98" si="82">Z37/AA37</f>
        <v>0.10947368421052632</v>
      </c>
      <c r="AC37" s="41">
        <v>2</v>
      </c>
      <c r="AD37" s="45">
        <f t="shared" ref="AD37:AD98" si="83">AC37/Z37</f>
        <v>3.8461538461538464E-2</v>
      </c>
      <c r="AE37" s="41" t="s">
        <v>48</v>
      </c>
      <c r="AF37" s="45" t="s">
        <v>48</v>
      </c>
      <c r="AG37" s="41">
        <v>45</v>
      </c>
      <c r="AH37" s="45">
        <f t="shared" si="78"/>
        <v>0.86538461538461542</v>
      </c>
      <c r="AI37" s="40">
        <v>5</v>
      </c>
      <c r="AJ37" s="123">
        <f t="shared" ref="AJ37:AJ41" si="84">+AI37/Z37</f>
        <v>9.6153846153846159E-2</v>
      </c>
      <c r="AK37" s="39">
        <v>53</v>
      </c>
      <c r="AL37" s="40">
        <v>500</v>
      </c>
      <c r="AM37" s="44">
        <f t="shared" si="9"/>
        <v>0.106</v>
      </c>
      <c r="AN37" s="41" t="s">
        <v>48</v>
      </c>
      <c r="AO37" s="45" t="s">
        <v>48</v>
      </c>
      <c r="AP37" s="41" t="s">
        <v>48</v>
      </c>
      <c r="AQ37" s="45" t="s">
        <v>48</v>
      </c>
      <c r="AR37" s="41">
        <v>51</v>
      </c>
      <c r="AS37" s="45">
        <f t="shared" si="11"/>
        <v>0.96226415094339623</v>
      </c>
      <c r="AT37" s="41">
        <v>2</v>
      </c>
      <c r="AU37" s="122">
        <f t="shared" ref="AU37:AU41" si="85">+AT37/AK37</f>
        <v>3.7735849056603772E-2</v>
      </c>
    </row>
    <row r="38" spans="1:47" x14ac:dyDescent="0.25">
      <c r="A38" s="1" t="str">
        <f t="shared" si="0"/>
        <v>77</v>
      </c>
      <c r="B38" s="32">
        <v>770700185</v>
      </c>
      <c r="C38" s="35" t="s">
        <v>75</v>
      </c>
      <c r="D38" s="105">
        <v>593</v>
      </c>
      <c r="E38" s="1">
        <v>3181</v>
      </c>
      <c r="F38" s="25">
        <v>0.18641936497956618</v>
      </c>
      <c r="G38" s="1">
        <v>262</v>
      </c>
      <c r="H38" s="25">
        <v>0.44182124789207422</v>
      </c>
      <c r="I38" s="1" t="s">
        <v>48</v>
      </c>
      <c r="J38" s="25" t="s">
        <v>48</v>
      </c>
      <c r="K38" s="1">
        <v>331</v>
      </c>
      <c r="L38" s="25">
        <v>0.55817875210792578</v>
      </c>
      <c r="M38" s="1" t="s">
        <v>48</v>
      </c>
      <c r="N38" s="126" t="s">
        <v>48</v>
      </c>
      <c r="O38" s="39">
        <v>673</v>
      </c>
      <c r="P38" s="40">
        <v>3138</v>
      </c>
      <c r="Q38" s="44">
        <f t="shared" si="81"/>
        <v>0.21446781389420014</v>
      </c>
      <c r="R38" s="41">
        <v>305</v>
      </c>
      <c r="S38" s="45">
        <f t="shared" ref="S38:S99" si="86">R38/O38</f>
        <v>0.45319465081723626</v>
      </c>
      <c r="T38" s="41" t="s">
        <v>48</v>
      </c>
      <c r="U38" s="45" t="s">
        <v>48</v>
      </c>
      <c r="V38" s="41">
        <v>368</v>
      </c>
      <c r="W38" s="45">
        <f t="shared" si="80"/>
        <v>0.54680534918276369</v>
      </c>
      <c r="X38" s="40" t="s">
        <v>48</v>
      </c>
      <c r="Y38" s="122" t="s">
        <v>48</v>
      </c>
      <c r="Z38" s="39">
        <v>717</v>
      </c>
      <c r="AA38" s="40">
        <v>3138</v>
      </c>
      <c r="AB38" s="44">
        <f t="shared" si="82"/>
        <v>0.22848948374760994</v>
      </c>
      <c r="AC38" s="41">
        <v>337</v>
      </c>
      <c r="AD38" s="45">
        <f t="shared" si="83"/>
        <v>0.47001394700139471</v>
      </c>
      <c r="AE38" s="41">
        <v>1</v>
      </c>
      <c r="AF38" s="45">
        <f t="shared" ref="AF38:AF95" si="87">AE38/Z38</f>
        <v>1.3947001394700139E-3</v>
      </c>
      <c r="AG38" s="41">
        <v>378</v>
      </c>
      <c r="AH38" s="45">
        <f t="shared" si="78"/>
        <v>0.52719665271966532</v>
      </c>
      <c r="AI38" s="40">
        <v>1</v>
      </c>
      <c r="AJ38" s="123">
        <f t="shared" si="84"/>
        <v>1.3947001394700139E-3</v>
      </c>
      <c r="AK38" s="39">
        <v>668</v>
      </c>
      <c r="AL38" s="40">
        <v>3284</v>
      </c>
      <c r="AM38" s="44">
        <f t="shared" si="9"/>
        <v>0.20341047503045068</v>
      </c>
      <c r="AN38" s="41">
        <v>308</v>
      </c>
      <c r="AO38" s="45">
        <f t="shared" si="10"/>
        <v>0.46107784431137727</v>
      </c>
      <c r="AP38" s="41" t="s">
        <v>48</v>
      </c>
      <c r="AQ38" s="45" t="s">
        <v>48</v>
      </c>
      <c r="AR38" s="41">
        <v>359</v>
      </c>
      <c r="AS38" s="45">
        <f t="shared" si="11"/>
        <v>0.53742514970059885</v>
      </c>
      <c r="AT38" s="41">
        <v>1</v>
      </c>
      <c r="AU38" s="122">
        <f t="shared" si="85"/>
        <v>1.4970059880239522E-3</v>
      </c>
    </row>
    <row r="39" spans="1:47" x14ac:dyDescent="0.25">
      <c r="A39" s="1" t="str">
        <f t="shared" si="0"/>
        <v>77</v>
      </c>
      <c r="B39" s="32">
        <v>770790707</v>
      </c>
      <c r="C39" s="35" t="s">
        <v>76</v>
      </c>
      <c r="D39" s="105">
        <v>182</v>
      </c>
      <c r="E39" s="1">
        <v>907</v>
      </c>
      <c r="F39" s="25">
        <v>0.20066152149944874</v>
      </c>
      <c r="G39" s="1">
        <v>7</v>
      </c>
      <c r="H39" s="25">
        <v>3.8461538461538464E-2</v>
      </c>
      <c r="I39" s="1" t="s">
        <v>48</v>
      </c>
      <c r="J39" s="25" t="s">
        <v>48</v>
      </c>
      <c r="K39" s="1">
        <v>20</v>
      </c>
      <c r="L39" s="25">
        <v>0.10989010989010989</v>
      </c>
      <c r="M39" s="1">
        <v>155</v>
      </c>
      <c r="N39" s="126">
        <f t="shared" ref="N39:N100" si="88">+M39/D39</f>
        <v>0.85164835164835162</v>
      </c>
      <c r="O39" s="39">
        <v>220</v>
      </c>
      <c r="P39" s="40">
        <v>905</v>
      </c>
      <c r="Q39" s="44">
        <f t="shared" si="81"/>
        <v>0.24309392265193369</v>
      </c>
      <c r="R39" s="41">
        <v>81</v>
      </c>
      <c r="S39" s="45">
        <f t="shared" si="86"/>
        <v>0.36818181818181817</v>
      </c>
      <c r="T39" s="41" t="s">
        <v>48</v>
      </c>
      <c r="U39" s="45" t="s">
        <v>48</v>
      </c>
      <c r="V39" s="41">
        <v>94</v>
      </c>
      <c r="W39" s="45">
        <f t="shared" si="80"/>
        <v>0.42727272727272725</v>
      </c>
      <c r="X39" s="40">
        <v>45</v>
      </c>
      <c r="Y39" s="122">
        <f t="shared" ref="Y39:Y100" si="89">+X39/O39</f>
        <v>0.20454545454545456</v>
      </c>
      <c r="Z39" s="39">
        <v>258</v>
      </c>
      <c r="AA39" s="40">
        <v>904</v>
      </c>
      <c r="AB39" s="44">
        <f t="shared" si="82"/>
        <v>0.28539823008849557</v>
      </c>
      <c r="AC39" s="41">
        <v>98</v>
      </c>
      <c r="AD39" s="45">
        <f t="shared" si="83"/>
        <v>0.37984496124031009</v>
      </c>
      <c r="AE39" s="41" t="s">
        <v>48</v>
      </c>
      <c r="AF39" s="45" t="s">
        <v>48</v>
      </c>
      <c r="AG39" s="41">
        <v>110</v>
      </c>
      <c r="AH39" s="45">
        <f t="shared" si="78"/>
        <v>0.4263565891472868</v>
      </c>
      <c r="AI39" s="40">
        <v>50</v>
      </c>
      <c r="AJ39" s="123">
        <f t="shared" si="84"/>
        <v>0.19379844961240311</v>
      </c>
      <c r="AK39" s="39">
        <v>231</v>
      </c>
      <c r="AL39" s="40">
        <v>1036</v>
      </c>
      <c r="AM39" s="44">
        <f t="shared" si="9"/>
        <v>0.22297297297297297</v>
      </c>
      <c r="AN39" s="41">
        <v>65</v>
      </c>
      <c r="AO39" s="45">
        <f t="shared" si="10"/>
        <v>0.2813852813852814</v>
      </c>
      <c r="AP39" s="41" t="s">
        <v>48</v>
      </c>
      <c r="AQ39" s="45" t="s">
        <v>48</v>
      </c>
      <c r="AR39" s="41">
        <v>152</v>
      </c>
      <c r="AS39" s="45">
        <f t="shared" si="11"/>
        <v>0.65800865800865804</v>
      </c>
      <c r="AT39" s="41">
        <v>14</v>
      </c>
      <c r="AU39" s="122">
        <f t="shared" si="85"/>
        <v>6.0606060606060608E-2</v>
      </c>
    </row>
    <row r="40" spans="1:47" x14ac:dyDescent="0.25">
      <c r="A40" s="1" t="str">
        <f t="shared" si="0"/>
        <v>78</v>
      </c>
      <c r="B40" s="32">
        <v>780001236</v>
      </c>
      <c r="C40" s="35" t="s">
        <v>77</v>
      </c>
      <c r="D40" s="105">
        <v>1381</v>
      </c>
      <c r="E40" s="1">
        <v>4360</v>
      </c>
      <c r="F40" s="25">
        <v>0.31674311926605503</v>
      </c>
      <c r="G40" s="1">
        <v>780</v>
      </c>
      <c r="H40" s="25">
        <v>0.56480811006517018</v>
      </c>
      <c r="I40" s="1">
        <v>99</v>
      </c>
      <c r="J40" s="25">
        <v>7.1687183200579291E-2</v>
      </c>
      <c r="K40" s="1">
        <v>235</v>
      </c>
      <c r="L40" s="25">
        <v>0.17016654598117306</v>
      </c>
      <c r="M40" s="1">
        <v>270</v>
      </c>
      <c r="N40" s="126">
        <f t="shared" si="88"/>
        <v>0.19551049963794351</v>
      </c>
      <c r="O40" s="39">
        <v>1470</v>
      </c>
      <c r="P40" s="40">
        <v>4383</v>
      </c>
      <c r="Q40" s="44">
        <f t="shared" si="81"/>
        <v>0.33538672142368242</v>
      </c>
      <c r="R40" s="41">
        <v>1044</v>
      </c>
      <c r="S40" s="45">
        <f t="shared" si="86"/>
        <v>0.71020408163265303</v>
      </c>
      <c r="T40" s="41">
        <v>162</v>
      </c>
      <c r="U40" s="45">
        <f t="shared" ref="U40:U95" si="90">T40/O40</f>
        <v>0.11020408163265306</v>
      </c>
      <c r="V40" s="41">
        <v>260</v>
      </c>
      <c r="W40" s="45">
        <f t="shared" si="80"/>
        <v>0.17687074829931973</v>
      </c>
      <c r="X40" s="40">
        <v>8</v>
      </c>
      <c r="Y40" s="122">
        <f t="shared" si="89"/>
        <v>5.4421768707482989E-3</v>
      </c>
      <c r="Z40" s="39">
        <v>1557</v>
      </c>
      <c r="AA40" s="40">
        <v>4696</v>
      </c>
      <c r="AB40" s="44">
        <f t="shared" si="82"/>
        <v>0.33155877342419082</v>
      </c>
      <c r="AC40" s="41">
        <v>1108</v>
      </c>
      <c r="AD40" s="45">
        <f t="shared" si="83"/>
        <v>0.71162491971740527</v>
      </c>
      <c r="AE40" s="41">
        <v>196</v>
      </c>
      <c r="AF40" s="45">
        <f t="shared" ref="AF40:AF97" si="91">AE40/Z40</f>
        <v>0.12588310854206808</v>
      </c>
      <c r="AG40" s="41">
        <v>246</v>
      </c>
      <c r="AH40" s="45">
        <f t="shared" si="78"/>
        <v>0.15799614643545279</v>
      </c>
      <c r="AI40" s="40">
        <v>7</v>
      </c>
      <c r="AJ40" s="123">
        <f t="shared" si="84"/>
        <v>4.4958253050738596E-3</v>
      </c>
      <c r="AK40" s="39">
        <v>1481</v>
      </c>
      <c r="AL40" s="40">
        <v>4544</v>
      </c>
      <c r="AM40" s="44">
        <f t="shared" si="9"/>
        <v>0.32592429577464788</v>
      </c>
      <c r="AN40" s="41">
        <v>351</v>
      </c>
      <c r="AO40" s="45">
        <f t="shared" si="10"/>
        <v>0.23700202565833897</v>
      </c>
      <c r="AP40" s="41">
        <v>73</v>
      </c>
      <c r="AQ40" s="45">
        <f t="shared" si="13"/>
        <v>4.9291019581363942E-2</v>
      </c>
      <c r="AR40" s="41">
        <v>108</v>
      </c>
      <c r="AS40" s="45">
        <f t="shared" si="11"/>
        <v>7.2923700202565833E-2</v>
      </c>
      <c r="AT40" s="41">
        <v>950</v>
      </c>
      <c r="AU40" s="122">
        <f t="shared" si="85"/>
        <v>0.64145847400405132</v>
      </c>
    </row>
    <row r="41" spans="1:47" x14ac:dyDescent="0.25">
      <c r="A41" s="1" t="str">
        <f t="shared" si="0"/>
        <v>78</v>
      </c>
      <c r="B41" s="32">
        <v>780002697</v>
      </c>
      <c r="C41" s="35" t="s">
        <v>78</v>
      </c>
      <c r="D41" s="105">
        <v>187</v>
      </c>
      <c r="E41" s="1">
        <v>1004</v>
      </c>
      <c r="F41" s="25">
        <v>0.18625498007968128</v>
      </c>
      <c r="G41" s="1">
        <v>89</v>
      </c>
      <c r="H41" s="25">
        <v>0.47593582887700536</v>
      </c>
      <c r="I41" s="1" t="s">
        <v>48</v>
      </c>
      <c r="J41" s="25" t="s">
        <v>48</v>
      </c>
      <c r="K41" s="1">
        <v>98</v>
      </c>
      <c r="L41" s="25">
        <v>0.52406417112299464</v>
      </c>
      <c r="M41" s="1" t="s">
        <v>48</v>
      </c>
      <c r="N41" s="126" t="s">
        <v>48</v>
      </c>
      <c r="O41" s="39">
        <v>223</v>
      </c>
      <c r="P41" s="40">
        <v>1045</v>
      </c>
      <c r="Q41" s="44">
        <f t="shared" si="81"/>
        <v>0.21339712918660286</v>
      </c>
      <c r="R41" s="41">
        <v>106</v>
      </c>
      <c r="S41" s="45">
        <f t="shared" si="86"/>
        <v>0.47533632286995514</v>
      </c>
      <c r="T41" s="41">
        <v>1</v>
      </c>
      <c r="U41" s="45">
        <f t="shared" si="90"/>
        <v>4.4843049327354259E-3</v>
      </c>
      <c r="V41" s="41">
        <v>117</v>
      </c>
      <c r="W41" s="45">
        <f t="shared" si="80"/>
        <v>0.5246636771300448</v>
      </c>
      <c r="X41" s="40" t="s">
        <v>48</v>
      </c>
      <c r="Y41" s="122" t="s">
        <v>48</v>
      </c>
      <c r="Z41" s="39">
        <v>235</v>
      </c>
      <c r="AA41" s="40">
        <v>1000</v>
      </c>
      <c r="AB41" s="44">
        <f t="shared" si="82"/>
        <v>0.23499999999999999</v>
      </c>
      <c r="AC41" s="41">
        <v>157</v>
      </c>
      <c r="AD41" s="45">
        <f t="shared" si="83"/>
        <v>0.66808510638297869</v>
      </c>
      <c r="AE41" s="41" t="s">
        <v>48</v>
      </c>
      <c r="AF41" s="45" t="s">
        <v>48</v>
      </c>
      <c r="AG41" s="41">
        <v>75</v>
      </c>
      <c r="AH41" s="45">
        <f t="shared" si="78"/>
        <v>0.31914893617021278</v>
      </c>
      <c r="AI41" s="40">
        <v>3</v>
      </c>
      <c r="AJ41" s="123">
        <f t="shared" si="84"/>
        <v>1.276595744680851E-2</v>
      </c>
      <c r="AK41" s="39">
        <v>224</v>
      </c>
      <c r="AL41" s="40">
        <v>932</v>
      </c>
      <c r="AM41" s="44">
        <f t="shared" si="9"/>
        <v>0.24034334763948498</v>
      </c>
      <c r="AN41" s="41">
        <v>127</v>
      </c>
      <c r="AO41" s="45">
        <f t="shared" si="10"/>
        <v>0.5669642857142857</v>
      </c>
      <c r="AP41" s="41" t="s">
        <v>48</v>
      </c>
      <c r="AQ41" s="45" t="s">
        <v>48</v>
      </c>
      <c r="AR41" s="41">
        <v>95</v>
      </c>
      <c r="AS41" s="45">
        <f t="shared" si="11"/>
        <v>0.42410714285714285</v>
      </c>
      <c r="AT41" s="41">
        <v>2</v>
      </c>
      <c r="AU41" s="122">
        <f t="shared" si="85"/>
        <v>8.9285714285714281E-3</v>
      </c>
    </row>
    <row r="42" spans="1:47" x14ac:dyDescent="0.25">
      <c r="A42" s="1" t="str">
        <f t="shared" si="0"/>
        <v>78</v>
      </c>
      <c r="B42" s="32">
        <v>780018727</v>
      </c>
      <c r="C42" s="35" t="s">
        <v>79</v>
      </c>
      <c r="D42" s="105">
        <v>1</v>
      </c>
      <c r="E42" s="1">
        <v>833</v>
      </c>
      <c r="F42" s="25">
        <v>1.2004801920768306E-3</v>
      </c>
      <c r="G42" s="1" t="s">
        <v>48</v>
      </c>
      <c r="H42" s="25" t="s">
        <v>48</v>
      </c>
      <c r="I42" s="1" t="s">
        <v>48</v>
      </c>
      <c r="J42" s="25" t="s">
        <v>48</v>
      </c>
      <c r="K42" s="1">
        <v>1</v>
      </c>
      <c r="L42" s="25">
        <v>1</v>
      </c>
      <c r="M42" s="1" t="s">
        <v>48</v>
      </c>
      <c r="N42" s="126" t="s">
        <v>48</v>
      </c>
      <c r="O42" s="39" t="s">
        <v>48</v>
      </c>
      <c r="P42" s="40">
        <v>905</v>
      </c>
      <c r="Q42" s="40" t="s">
        <v>48</v>
      </c>
      <c r="R42" s="41" t="s">
        <v>48</v>
      </c>
      <c r="S42" s="42" t="s">
        <v>48</v>
      </c>
      <c r="T42" s="41" t="s">
        <v>48</v>
      </c>
      <c r="U42" s="42" t="s">
        <v>48</v>
      </c>
      <c r="V42" s="41" t="s">
        <v>48</v>
      </c>
      <c r="W42" s="42" t="s">
        <v>48</v>
      </c>
      <c r="X42" s="40" t="s">
        <v>48</v>
      </c>
      <c r="Y42" s="122" t="s">
        <v>48</v>
      </c>
      <c r="Z42" s="39">
        <v>4</v>
      </c>
      <c r="AA42" s="40">
        <v>901</v>
      </c>
      <c r="AB42" s="44">
        <f t="shared" si="82"/>
        <v>4.4395116537180911E-3</v>
      </c>
      <c r="AC42" s="41" t="s">
        <v>48</v>
      </c>
      <c r="AD42" s="45" t="s">
        <v>48</v>
      </c>
      <c r="AE42" s="41" t="s">
        <v>48</v>
      </c>
      <c r="AF42" s="45" t="s">
        <v>48</v>
      </c>
      <c r="AG42" s="41">
        <v>4</v>
      </c>
      <c r="AH42" s="45">
        <f t="shared" si="78"/>
        <v>1</v>
      </c>
      <c r="AI42" s="40" t="s">
        <v>48</v>
      </c>
      <c r="AJ42" s="43" t="s">
        <v>48</v>
      </c>
      <c r="AK42" s="39">
        <v>4</v>
      </c>
      <c r="AL42" s="40">
        <v>958</v>
      </c>
      <c r="AM42" s="44">
        <f t="shared" si="9"/>
        <v>4.1753653444676405E-3</v>
      </c>
      <c r="AN42" s="41" t="s">
        <v>48</v>
      </c>
      <c r="AO42" s="45" t="s">
        <v>48</v>
      </c>
      <c r="AP42" s="41" t="s">
        <v>48</v>
      </c>
      <c r="AQ42" s="45" t="s">
        <v>48</v>
      </c>
      <c r="AR42" s="41">
        <v>4</v>
      </c>
      <c r="AS42" s="45">
        <f t="shared" si="11"/>
        <v>1</v>
      </c>
      <c r="AT42" s="41" t="s">
        <v>48</v>
      </c>
      <c r="AU42" s="119" t="s">
        <v>48</v>
      </c>
    </row>
    <row r="43" spans="1:47" x14ac:dyDescent="0.25">
      <c r="A43" s="1" t="str">
        <f t="shared" si="0"/>
        <v>78</v>
      </c>
      <c r="B43" s="32">
        <v>780110011</v>
      </c>
      <c r="C43" s="35" t="s">
        <v>80</v>
      </c>
      <c r="D43" s="105">
        <v>550</v>
      </c>
      <c r="E43" s="1">
        <v>2300</v>
      </c>
      <c r="F43" s="25">
        <v>0.2391304347826087</v>
      </c>
      <c r="G43" s="1">
        <v>403</v>
      </c>
      <c r="H43" s="25">
        <v>0.73272727272727278</v>
      </c>
      <c r="I43" s="1" t="s">
        <v>48</v>
      </c>
      <c r="J43" s="25" t="s">
        <v>48</v>
      </c>
      <c r="K43" s="1">
        <v>146</v>
      </c>
      <c r="L43" s="25">
        <v>0.26545454545454544</v>
      </c>
      <c r="M43" s="1">
        <v>1</v>
      </c>
      <c r="N43" s="126">
        <f t="shared" ref="N43:N104" si="92">+M43/D43</f>
        <v>1.8181818181818182E-3</v>
      </c>
      <c r="O43" s="39">
        <v>580</v>
      </c>
      <c r="P43" s="40">
        <v>2493</v>
      </c>
      <c r="Q43" s="44">
        <f t="shared" ref="Q43:Q104" si="93">O43/P43</f>
        <v>0.23265142398716407</v>
      </c>
      <c r="R43" s="41">
        <v>385</v>
      </c>
      <c r="S43" s="45">
        <f t="shared" ref="S43:S104" si="94">R43/O43</f>
        <v>0.66379310344827591</v>
      </c>
      <c r="T43" s="41" t="s">
        <v>48</v>
      </c>
      <c r="U43" s="45" t="s">
        <v>48</v>
      </c>
      <c r="V43" s="41">
        <v>194</v>
      </c>
      <c r="W43" s="45">
        <f t="shared" ref="W43:W104" si="95">V43/O43</f>
        <v>0.33448275862068966</v>
      </c>
      <c r="X43" s="40">
        <v>1</v>
      </c>
      <c r="Y43" s="122">
        <f t="shared" ref="Y43:Y104" si="96">+X43/O43</f>
        <v>1.7241379310344827E-3</v>
      </c>
      <c r="Z43" s="39">
        <v>563</v>
      </c>
      <c r="AA43" s="40">
        <v>2460</v>
      </c>
      <c r="AB43" s="44">
        <f t="shared" si="82"/>
        <v>0.22886178861788617</v>
      </c>
      <c r="AC43" s="41">
        <v>389</v>
      </c>
      <c r="AD43" s="45">
        <f t="shared" ref="AD43:AD104" si="97">AC43/Z43</f>
        <v>0.6909413854351687</v>
      </c>
      <c r="AE43" s="41" t="s">
        <v>48</v>
      </c>
      <c r="AF43" s="45" t="s">
        <v>48</v>
      </c>
      <c r="AG43" s="41">
        <v>161</v>
      </c>
      <c r="AH43" s="45">
        <f t="shared" si="78"/>
        <v>0.28596802841918295</v>
      </c>
      <c r="AI43" s="40">
        <v>14</v>
      </c>
      <c r="AJ43" s="123">
        <f>+AI43/Z43</f>
        <v>2.4866785079928951E-2</v>
      </c>
      <c r="AK43" s="39">
        <v>539</v>
      </c>
      <c r="AL43" s="40">
        <v>2590</v>
      </c>
      <c r="AM43" s="44">
        <f t="shared" si="9"/>
        <v>0.20810810810810812</v>
      </c>
      <c r="AN43" s="41">
        <v>338</v>
      </c>
      <c r="AO43" s="45">
        <f t="shared" si="10"/>
        <v>0.62708719851576999</v>
      </c>
      <c r="AP43" s="41" t="s">
        <v>48</v>
      </c>
      <c r="AQ43" s="45" t="s">
        <v>48</v>
      </c>
      <c r="AR43" s="41">
        <v>194</v>
      </c>
      <c r="AS43" s="45">
        <f t="shared" si="11"/>
        <v>0.35992578849721707</v>
      </c>
      <c r="AT43" s="41">
        <v>7</v>
      </c>
      <c r="AU43" s="122">
        <f t="shared" ref="AU43:AU46" si="98">+AT43/AK43</f>
        <v>1.2987012987012988E-2</v>
      </c>
    </row>
    <row r="44" spans="1:47" x14ac:dyDescent="0.25">
      <c r="A44" s="1" t="str">
        <f t="shared" si="0"/>
        <v>78</v>
      </c>
      <c r="B44" s="32">
        <v>780110052</v>
      </c>
      <c r="C44" s="35" t="s">
        <v>81</v>
      </c>
      <c r="D44" s="105">
        <v>202</v>
      </c>
      <c r="E44" s="1">
        <v>1571</v>
      </c>
      <c r="F44" s="25">
        <v>0.12858052196053468</v>
      </c>
      <c r="G44" s="1">
        <v>59</v>
      </c>
      <c r="H44" s="25">
        <v>0.29207920792079206</v>
      </c>
      <c r="I44" s="1" t="s">
        <v>48</v>
      </c>
      <c r="J44" s="25" t="s">
        <v>48</v>
      </c>
      <c r="K44" s="1">
        <v>142</v>
      </c>
      <c r="L44" s="25">
        <v>0.70297029702970293</v>
      </c>
      <c r="M44" s="1">
        <v>1</v>
      </c>
      <c r="N44" s="126">
        <f t="shared" si="92"/>
        <v>4.9504950495049506E-3</v>
      </c>
      <c r="O44" s="39">
        <v>254</v>
      </c>
      <c r="P44" s="40">
        <v>1448</v>
      </c>
      <c r="Q44" s="44">
        <f t="shared" si="93"/>
        <v>0.17541436464088397</v>
      </c>
      <c r="R44" s="41">
        <v>76</v>
      </c>
      <c r="S44" s="45">
        <f t="shared" si="94"/>
        <v>0.29921259842519687</v>
      </c>
      <c r="T44" s="41" t="s">
        <v>48</v>
      </c>
      <c r="U44" s="45" t="s">
        <v>48</v>
      </c>
      <c r="V44" s="41">
        <v>178</v>
      </c>
      <c r="W44" s="45">
        <f t="shared" si="95"/>
        <v>0.70078740157480313</v>
      </c>
      <c r="X44" s="40" t="s">
        <v>48</v>
      </c>
      <c r="Y44" s="122" t="s">
        <v>48</v>
      </c>
      <c r="Z44" s="39">
        <v>313</v>
      </c>
      <c r="AA44" s="40">
        <v>1425</v>
      </c>
      <c r="AB44" s="44">
        <f t="shared" si="82"/>
        <v>0.21964912280701754</v>
      </c>
      <c r="AC44" s="41">
        <v>95</v>
      </c>
      <c r="AD44" s="45">
        <f t="shared" si="97"/>
        <v>0.30351437699680511</v>
      </c>
      <c r="AE44" s="41" t="s">
        <v>48</v>
      </c>
      <c r="AF44" s="45" t="s">
        <v>48</v>
      </c>
      <c r="AG44" s="41">
        <v>218</v>
      </c>
      <c r="AH44" s="45">
        <f t="shared" si="78"/>
        <v>0.69648562300319494</v>
      </c>
      <c r="AI44" s="40" t="s">
        <v>48</v>
      </c>
      <c r="AJ44" s="43" t="s">
        <v>48</v>
      </c>
      <c r="AK44" s="39">
        <v>311</v>
      </c>
      <c r="AL44" s="40">
        <v>1317</v>
      </c>
      <c r="AM44" s="44">
        <f t="shared" si="9"/>
        <v>0.23614274867122248</v>
      </c>
      <c r="AN44" s="41">
        <v>99</v>
      </c>
      <c r="AO44" s="45">
        <f t="shared" si="10"/>
        <v>0.31832797427652731</v>
      </c>
      <c r="AP44" s="41">
        <v>3</v>
      </c>
      <c r="AQ44" s="45">
        <f t="shared" si="13"/>
        <v>9.6463022508038593E-3</v>
      </c>
      <c r="AR44" s="41">
        <v>207</v>
      </c>
      <c r="AS44" s="45">
        <f t="shared" si="11"/>
        <v>0.66559485530546625</v>
      </c>
      <c r="AT44" s="41">
        <v>2</v>
      </c>
      <c r="AU44" s="122">
        <f t="shared" si="98"/>
        <v>6.4308681672025723E-3</v>
      </c>
    </row>
    <row r="45" spans="1:47" x14ac:dyDescent="0.25">
      <c r="A45" s="1" t="str">
        <f t="shared" si="0"/>
        <v>78</v>
      </c>
      <c r="B45" s="32">
        <v>780110078</v>
      </c>
      <c r="C45" s="35" t="s">
        <v>82</v>
      </c>
      <c r="D45" s="105">
        <v>715</v>
      </c>
      <c r="E45" s="1">
        <v>2119</v>
      </c>
      <c r="F45" s="25">
        <v>0.33742331288343558</v>
      </c>
      <c r="G45" s="1">
        <v>546</v>
      </c>
      <c r="H45" s="25">
        <v>0.76363636363636367</v>
      </c>
      <c r="I45" s="1">
        <v>6</v>
      </c>
      <c r="J45" s="25">
        <v>8.3916083916083916E-3</v>
      </c>
      <c r="K45" s="1">
        <v>163</v>
      </c>
      <c r="L45" s="25">
        <v>0.22797202797202798</v>
      </c>
      <c r="M45" s="1" t="s">
        <v>48</v>
      </c>
      <c r="N45" s="126" t="s">
        <v>48</v>
      </c>
      <c r="O45" s="39">
        <v>765</v>
      </c>
      <c r="P45" s="40">
        <v>2025</v>
      </c>
      <c r="Q45" s="44">
        <f t="shared" si="93"/>
        <v>0.37777777777777777</v>
      </c>
      <c r="R45" s="41">
        <v>563</v>
      </c>
      <c r="S45" s="45">
        <f t="shared" si="94"/>
        <v>0.7359477124183007</v>
      </c>
      <c r="T45" s="41">
        <v>6</v>
      </c>
      <c r="U45" s="45">
        <f t="shared" ref="U45:U100" si="99">T45/O45</f>
        <v>7.8431372549019607E-3</v>
      </c>
      <c r="V45" s="41">
        <v>183</v>
      </c>
      <c r="W45" s="45">
        <f t="shared" si="95"/>
        <v>0.23921568627450981</v>
      </c>
      <c r="X45" s="40">
        <v>14</v>
      </c>
      <c r="Y45" s="122">
        <f t="shared" ref="Y45:Y106" si="100">+X45/O45</f>
        <v>1.8300653594771243E-2</v>
      </c>
      <c r="Z45" s="39">
        <v>800</v>
      </c>
      <c r="AA45" s="40">
        <v>2171</v>
      </c>
      <c r="AB45" s="44">
        <f t="shared" si="82"/>
        <v>0.36849378166743435</v>
      </c>
      <c r="AC45" s="41">
        <v>609</v>
      </c>
      <c r="AD45" s="45">
        <f t="shared" si="97"/>
        <v>0.76124999999999998</v>
      </c>
      <c r="AE45" s="41">
        <v>2</v>
      </c>
      <c r="AF45" s="45">
        <f t="shared" ref="AF45:AF102" si="101">AE45/Z45</f>
        <v>2.5000000000000001E-3</v>
      </c>
      <c r="AG45" s="41">
        <v>182</v>
      </c>
      <c r="AH45" s="45">
        <f t="shared" si="78"/>
        <v>0.22750000000000001</v>
      </c>
      <c r="AI45" s="40">
        <v>7</v>
      </c>
      <c r="AJ45" s="123">
        <f>+AI45/Z45</f>
        <v>8.7500000000000008E-3</v>
      </c>
      <c r="AK45" s="39">
        <v>825</v>
      </c>
      <c r="AL45" s="40">
        <v>2167</v>
      </c>
      <c r="AM45" s="44">
        <f t="shared" si="9"/>
        <v>0.38071065989847713</v>
      </c>
      <c r="AN45" s="41">
        <v>622</v>
      </c>
      <c r="AO45" s="45">
        <f t="shared" si="10"/>
        <v>0.75393939393939391</v>
      </c>
      <c r="AP45" s="41">
        <v>3</v>
      </c>
      <c r="AQ45" s="45">
        <f t="shared" si="13"/>
        <v>3.6363636363636364E-3</v>
      </c>
      <c r="AR45" s="41">
        <v>196</v>
      </c>
      <c r="AS45" s="45">
        <f t="shared" si="11"/>
        <v>0.23757575757575758</v>
      </c>
      <c r="AT45" s="41">
        <v>4</v>
      </c>
      <c r="AU45" s="122">
        <f t="shared" si="98"/>
        <v>4.8484848484848485E-3</v>
      </c>
    </row>
    <row r="46" spans="1:47" x14ac:dyDescent="0.25">
      <c r="A46" s="1" t="str">
        <f t="shared" si="0"/>
        <v>78</v>
      </c>
      <c r="B46" s="32">
        <v>780300208</v>
      </c>
      <c r="C46" s="35" t="s">
        <v>83</v>
      </c>
      <c r="D46" s="105">
        <v>27</v>
      </c>
      <c r="E46" s="1">
        <v>807</v>
      </c>
      <c r="F46" s="25">
        <v>3.3457249070631967E-2</v>
      </c>
      <c r="G46" s="1">
        <v>1</v>
      </c>
      <c r="H46" s="25">
        <v>3.7037037037037035E-2</v>
      </c>
      <c r="I46" s="1">
        <v>5</v>
      </c>
      <c r="J46" s="25">
        <v>0.18518518518518517</v>
      </c>
      <c r="K46" s="1">
        <v>21</v>
      </c>
      <c r="L46" s="25">
        <v>0.77777777777777779</v>
      </c>
      <c r="M46" s="1" t="s">
        <v>48</v>
      </c>
      <c r="N46" s="126" t="s">
        <v>48</v>
      </c>
      <c r="O46" s="39">
        <v>28</v>
      </c>
      <c r="P46" s="40">
        <v>699</v>
      </c>
      <c r="Q46" s="44">
        <f t="shared" si="93"/>
        <v>4.005722460658083E-2</v>
      </c>
      <c r="R46" s="41" t="s">
        <v>48</v>
      </c>
      <c r="S46" s="45" t="s">
        <v>48</v>
      </c>
      <c r="T46" s="41" t="s">
        <v>48</v>
      </c>
      <c r="U46" s="45" t="s">
        <v>48</v>
      </c>
      <c r="V46" s="41">
        <v>28</v>
      </c>
      <c r="W46" s="45">
        <f t="shared" si="95"/>
        <v>1</v>
      </c>
      <c r="X46" s="40" t="s">
        <v>48</v>
      </c>
      <c r="Y46" s="122" t="s">
        <v>48</v>
      </c>
      <c r="Z46" s="39">
        <v>29</v>
      </c>
      <c r="AA46" s="40">
        <v>679</v>
      </c>
      <c r="AB46" s="44">
        <f t="shared" si="82"/>
        <v>4.2709867452135494E-2</v>
      </c>
      <c r="AC46" s="41" t="s">
        <v>48</v>
      </c>
      <c r="AD46" s="45" t="s">
        <v>48</v>
      </c>
      <c r="AE46" s="41" t="s">
        <v>48</v>
      </c>
      <c r="AF46" s="45" t="s">
        <v>48</v>
      </c>
      <c r="AG46" s="41">
        <v>29</v>
      </c>
      <c r="AH46" s="45">
        <f t="shared" si="78"/>
        <v>1</v>
      </c>
      <c r="AI46" s="40" t="s">
        <v>48</v>
      </c>
      <c r="AJ46" s="43" t="s">
        <v>48</v>
      </c>
      <c r="AK46" s="39">
        <v>43</v>
      </c>
      <c r="AL46" s="40">
        <v>721</v>
      </c>
      <c r="AM46" s="44">
        <f t="shared" si="9"/>
        <v>5.9639389736477116E-2</v>
      </c>
      <c r="AN46" s="41" t="s">
        <v>48</v>
      </c>
      <c r="AO46" s="45" t="s">
        <v>48</v>
      </c>
      <c r="AP46" s="41" t="s">
        <v>48</v>
      </c>
      <c r="AQ46" s="45" t="s">
        <v>48</v>
      </c>
      <c r="AR46" s="41">
        <v>39</v>
      </c>
      <c r="AS46" s="45">
        <f t="shared" si="11"/>
        <v>0.90697674418604646</v>
      </c>
      <c r="AT46" s="41">
        <v>4</v>
      </c>
      <c r="AU46" s="122">
        <f t="shared" si="98"/>
        <v>9.3023255813953487E-2</v>
      </c>
    </row>
    <row r="47" spans="1:47" x14ac:dyDescent="0.25">
      <c r="A47" s="1" t="str">
        <f t="shared" si="0"/>
        <v>78</v>
      </c>
      <c r="B47" s="32">
        <v>780300323</v>
      </c>
      <c r="C47" s="35" t="s">
        <v>84</v>
      </c>
      <c r="D47" s="105" t="s">
        <v>48</v>
      </c>
      <c r="E47" s="1">
        <v>1813</v>
      </c>
      <c r="F47" s="25" t="s">
        <v>48</v>
      </c>
      <c r="G47" s="1" t="s">
        <v>48</v>
      </c>
      <c r="H47" s="25" t="s">
        <v>48</v>
      </c>
      <c r="I47" s="1" t="s">
        <v>48</v>
      </c>
      <c r="J47" s="25" t="s">
        <v>48</v>
      </c>
      <c r="K47" s="1" t="s">
        <v>48</v>
      </c>
      <c r="L47" s="25" t="s">
        <v>48</v>
      </c>
      <c r="M47" s="1" t="s">
        <v>48</v>
      </c>
      <c r="N47" s="126" t="s">
        <v>48</v>
      </c>
      <c r="O47" s="39" t="s">
        <v>48</v>
      </c>
      <c r="P47" s="40">
        <v>1947</v>
      </c>
      <c r="Q47" s="40" t="s">
        <v>48</v>
      </c>
      <c r="R47" s="41" t="s">
        <v>48</v>
      </c>
      <c r="S47" s="42" t="s">
        <v>48</v>
      </c>
      <c r="T47" s="41" t="s">
        <v>48</v>
      </c>
      <c r="U47" s="42" t="s">
        <v>48</v>
      </c>
      <c r="V47" s="41" t="s">
        <v>48</v>
      </c>
      <c r="W47" s="42" t="s">
        <v>48</v>
      </c>
      <c r="X47" s="40" t="s">
        <v>48</v>
      </c>
      <c r="Y47" s="122" t="s">
        <v>48</v>
      </c>
      <c r="Z47" s="39" t="s">
        <v>48</v>
      </c>
      <c r="AA47" s="40">
        <v>2080</v>
      </c>
      <c r="AB47" s="40" t="s">
        <v>48</v>
      </c>
      <c r="AC47" s="41" t="s">
        <v>48</v>
      </c>
      <c r="AD47" s="42" t="s">
        <v>48</v>
      </c>
      <c r="AE47" s="41" t="s">
        <v>48</v>
      </c>
      <c r="AF47" s="42" t="s">
        <v>48</v>
      </c>
      <c r="AG47" s="41" t="s">
        <v>48</v>
      </c>
      <c r="AH47" s="42" t="s">
        <v>48</v>
      </c>
      <c r="AI47" s="40" t="s">
        <v>48</v>
      </c>
      <c r="AJ47" s="43" t="s">
        <v>48</v>
      </c>
      <c r="AK47" s="39" t="s">
        <v>48</v>
      </c>
      <c r="AL47" s="40">
        <v>2136</v>
      </c>
      <c r="AM47" s="40" t="s">
        <v>48</v>
      </c>
      <c r="AN47" s="41" t="s">
        <v>48</v>
      </c>
      <c r="AO47" s="42" t="s">
        <v>48</v>
      </c>
      <c r="AP47" s="41" t="s">
        <v>48</v>
      </c>
      <c r="AQ47" s="42" t="s">
        <v>48</v>
      </c>
      <c r="AR47" s="41" t="s">
        <v>48</v>
      </c>
      <c r="AS47" s="42" t="s">
        <v>48</v>
      </c>
      <c r="AT47" s="41" t="s">
        <v>48</v>
      </c>
      <c r="AU47" s="119" t="s">
        <v>48</v>
      </c>
    </row>
    <row r="48" spans="1:47" x14ac:dyDescent="0.25">
      <c r="A48" s="1" t="str">
        <f t="shared" si="0"/>
        <v>78</v>
      </c>
      <c r="B48" s="32">
        <v>780300406</v>
      </c>
      <c r="C48" s="35" t="s">
        <v>85</v>
      </c>
      <c r="D48" s="105">
        <v>63</v>
      </c>
      <c r="E48" s="1">
        <v>1267</v>
      </c>
      <c r="F48" s="25">
        <v>4.9723756906077346E-2</v>
      </c>
      <c r="G48" s="1">
        <v>37</v>
      </c>
      <c r="H48" s="25">
        <v>0.58730158730158732</v>
      </c>
      <c r="I48" s="1" t="s">
        <v>48</v>
      </c>
      <c r="J48" s="25" t="s">
        <v>48</v>
      </c>
      <c r="K48" s="1">
        <v>26</v>
      </c>
      <c r="L48" s="25">
        <v>0.41269841269841268</v>
      </c>
      <c r="M48" s="1" t="s">
        <v>48</v>
      </c>
      <c r="N48" s="126" t="s">
        <v>48</v>
      </c>
      <c r="O48" s="39">
        <v>42</v>
      </c>
      <c r="P48" s="40">
        <v>1282</v>
      </c>
      <c r="Q48" s="44">
        <f t="shared" ref="Q48:Q109" si="102">O48/P48</f>
        <v>3.2761310452418098E-2</v>
      </c>
      <c r="R48" s="41">
        <v>23</v>
      </c>
      <c r="S48" s="45">
        <f t="shared" ref="S48:S109" si="103">R48/O48</f>
        <v>0.54761904761904767</v>
      </c>
      <c r="T48" s="41" t="s">
        <v>48</v>
      </c>
      <c r="U48" s="45" t="s">
        <v>48</v>
      </c>
      <c r="V48" s="41">
        <v>19</v>
      </c>
      <c r="W48" s="45">
        <f t="shared" ref="W48:W109" si="104">V48/O48</f>
        <v>0.45238095238095238</v>
      </c>
      <c r="X48" s="40" t="s">
        <v>48</v>
      </c>
      <c r="Y48" s="122" t="s">
        <v>48</v>
      </c>
      <c r="Z48" s="39">
        <v>62</v>
      </c>
      <c r="AA48" s="40">
        <v>1254</v>
      </c>
      <c r="AB48" s="44">
        <f t="shared" ref="AB48:AB109" si="105">Z48/AA48</f>
        <v>4.9441786283891544E-2</v>
      </c>
      <c r="AC48" s="41">
        <v>38</v>
      </c>
      <c r="AD48" s="45">
        <f t="shared" ref="AD48:AD109" si="106">AC48/Z48</f>
        <v>0.61290322580645162</v>
      </c>
      <c r="AE48" s="41" t="s">
        <v>48</v>
      </c>
      <c r="AF48" s="45" t="s">
        <v>48</v>
      </c>
      <c r="AG48" s="41">
        <v>24</v>
      </c>
      <c r="AH48" s="45">
        <f t="shared" ref="AH48:AH109" si="107">AG48/Z48</f>
        <v>0.38709677419354838</v>
      </c>
      <c r="AI48" s="40" t="s">
        <v>48</v>
      </c>
      <c r="AJ48" s="43" t="s">
        <v>48</v>
      </c>
      <c r="AK48" s="39">
        <v>104</v>
      </c>
      <c r="AL48" s="40">
        <v>1287</v>
      </c>
      <c r="AM48" s="44">
        <f t="shared" si="9"/>
        <v>8.0808080808080815E-2</v>
      </c>
      <c r="AN48" s="41">
        <v>52</v>
      </c>
      <c r="AO48" s="45">
        <f t="shared" si="10"/>
        <v>0.5</v>
      </c>
      <c r="AP48" s="41" t="s">
        <v>48</v>
      </c>
      <c r="AQ48" s="45" t="s">
        <v>48</v>
      </c>
      <c r="AR48" s="41">
        <v>49</v>
      </c>
      <c r="AS48" s="45">
        <f t="shared" si="11"/>
        <v>0.47115384615384615</v>
      </c>
      <c r="AT48" s="41">
        <v>3</v>
      </c>
      <c r="AU48" s="122">
        <f t="shared" ref="AU48:AU50" si="108">+AT48/AK48</f>
        <v>2.8846153846153848E-2</v>
      </c>
    </row>
    <row r="49" spans="1:47" x14ac:dyDescent="0.25">
      <c r="A49" s="1" t="str">
        <f t="shared" si="0"/>
        <v>78</v>
      </c>
      <c r="B49" s="32">
        <v>780300422</v>
      </c>
      <c r="C49" s="35" t="s">
        <v>86</v>
      </c>
      <c r="D49" s="105">
        <v>75</v>
      </c>
      <c r="E49" s="1">
        <v>917</v>
      </c>
      <c r="F49" s="25">
        <v>8.1788440567066523E-2</v>
      </c>
      <c r="G49" s="1" t="s">
        <v>48</v>
      </c>
      <c r="H49" s="25" t="s">
        <v>48</v>
      </c>
      <c r="I49" s="1">
        <v>1</v>
      </c>
      <c r="J49" s="25">
        <v>1.3333333333333334E-2</v>
      </c>
      <c r="K49" s="1">
        <v>65</v>
      </c>
      <c r="L49" s="25">
        <v>0.8666666666666667</v>
      </c>
      <c r="M49" s="1">
        <v>9</v>
      </c>
      <c r="N49" s="126">
        <f t="shared" ref="N49:N110" si="109">+M49/D49</f>
        <v>0.12</v>
      </c>
      <c r="O49" s="39">
        <v>7</v>
      </c>
      <c r="P49" s="40">
        <v>1032</v>
      </c>
      <c r="Q49" s="44">
        <f t="shared" si="102"/>
        <v>6.7829457364341084E-3</v>
      </c>
      <c r="R49" s="41" t="s">
        <v>48</v>
      </c>
      <c r="S49" s="45" t="s">
        <v>48</v>
      </c>
      <c r="T49" s="41" t="s">
        <v>48</v>
      </c>
      <c r="U49" s="45" t="s">
        <v>48</v>
      </c>
      <c r="V49" s="41">
        <v>3</v>
      </c>
      <c r="W49" s="45">
        <f t="shared" si="104"/>
        <v>0.42857142857142855</v>
      </c>
      <c r="X49" s="40">
        <v>4</v>
      </c>
      <c r="Y49" s="122">
        <f t="shared" ref="Y49:Y110" si="110">+X49/O49</f>
        <v>0.5714285714285714</v>
      </c>
      <c r="Z49" s="39">
        <v>5</v>
      </c>
      <c r="AA49" s="40">
        <v>1077</v>
      </c>
      <c r="AB49" s="44">
        <f t="shared" si="105"/>
        <v>4.642525533890436E-3</v>
      </c>
      <c r="AC49" s="41" t="s">
        <v>48</v>
      </c>
      <c r="AD49" s="45" t="s">
        <v>48</v>
      </c>
      <c r="AE49" s="41" t="s">
        <v>48</v>
      </c>
      <c r="AF49" s="45" t="s">
        <v>48</v>
      </c>
      <c r="AG49" s="41">
        <v>4</v>
      </c>
      <c r="AH49" s="45">
        <f t="shared" si="107"/>
        <v>0.8</v>
      </c>
      <c r="AI49" s="40">
        <v>1</v>
      </c>
      <c r="AJ49" s="123">
        <f>+AI49/Z49</f>
        <v>0.2</v>
      </c>
      <c r="AK49" s="39">
        <v>12</v>
      </c>
      <c r="AL49" s="40">
        <v>1017</v>
      </c>
      <c r="AM49" s="44">
        <f t="shared" si="9"/>
        <v>1.1799410029498525E-2</v>
      </c>
      <c r="AN49" s="41" t="s">
        <v>48</v>
      </c>
      <c r="AO49" s="45" t="s">
        <v>48</v>
      </c>
      <c r="AP49" s="41">
        <v>1</v>
      </c>
      <c r="AQ49" s="45">
        <f t="shared" si="13"/>
        <v>8.3333333333333329E-2</v>
      </c>
      <c r="AR49" s="41">
        <v>9</v>
      </c>
      <c r="AS49" s="45">
        <f t="shared" si="11"/>
        <v>0.75</v>
      </c>
      <c r="AT49" s="41">
        <v>2</v>
      </c>
      <c r="AU49" s="122">
        <f t="shared" si="108"/>
        <v>0.16666666666666666</v>
      </c>
    </row>
    <row r="50" spans="1:47" x14ac:dyDescent="0.25">
      <c r="A50" s="1" t="str">
        <f t="shared" si="0"/>
        <v>78</v>
      </c>
      <c r="B50" s="32">
        <v>780300455</v>
      </c>
      <c r="C50" s="35" t="s">
        <v>150</v>
      </c>
      <c r="D50" s="105" t="s">
        <v>48</v>
      </c>
      <c r="E50" s="1" t="s">
        <v>48</v>
      </c>
      <c r="F50" s="1" t="s">
        <v>48</v>
      </c>
      <c r="G50" s="1" t="s">
        <v>48</v>
      </c>
      <c r="H50" s="1" t="s">
        <v>48</v>
      </c>
      <c r="I50" s="1" t="s">
        <v>48</v>
      </c>
      <c r="J50" s="1" t="s">
        <v>48</v>
      </c>
      <c r="K50" s="1" t="s">
        <v>48</v>
      </c>
      <c r="L50" s="1" t="s">
        <v>48</v>
      </c>
      <c r="M50" s="1" t="s">
        <v>48</v>
      </c>
      <c r="N50" s="126" t="s">
        <v>48</v>
      </c>
      <c r="O50" s="39" t="s">
        <v>48</v>
      </c>
      <c r="P50" s="40" t="s">
        <v>48</v>
      </c>
      <c r="Q50" s="40" t="s">
        <v>48</v>
      </c>
      <c r="R50" s="41" t="s">
        <v>48</v>
      </c>
      <c r="S50" s="42" t="s">
        <v>48</v>
      </c>
      <c r="T50" s="41" t="s">
        <v>48</v>
      </c>
      <c r="U50" s="42" t="s">
        <v>48</v>
      </c>
      <c r="V50" s="41" t="s">
        <v>48</v>
      </c>
      <c r="W50" s="42" t="s">
        <v>48</v>
      </c>
      <c r="X50" s="40" t="s">
        <v>48</v>
      </c>
      <c r="Y50" s="122" t="s">
        <v>48</v>
      </c>
      <c r="Z50" s="39">
        <v>1</v>
      </c>
      <c r="AA50" s="40" t="s">
        <v>48</v>
      </c>
      <c r="AB50" s="40" t="s">
        <v>48</v>
      </c>
      <c r="AC50" s="41" t="s">
        <v>48</v>
      </c>
      <c r="AD50" s="45" t="s">
        <v>48</v>
      </c>
      <c r="AE50" s="41" t="s">
        <v>48</v>
      </c>
      <c r="AF50" s="45" t="s">
        <v>48</v>
      </c>
      <c r="AG50" s="41">
        <v>1</v>
      </c>
      <c r="AH50" s="45">
        <f t="shared" si="107"/>
        <v>1</v>
      </c>
      <c r="AI50" s="40" t="s">
        <v>48</v>
      </c>
      <c r="AJ50" s="43" t="s">
        <v>48</v>
      </c>
      <c r="AK50" s="39">
        <v>10</v>
      </c>
      <c r="AL50" s="40" t="s">
        <v>48</v>
      </c>
      <c r="AM50" s="40" t="s">
        <v>48</v>
      </c>
      <c r="AN50" s="41" t="s">
        <v>48</v>
      </c>
      <c r="AO50" s="45" t="s">
        <v>48</v>
      </c>
      <c r="AP50" s="41" t="s">
        <v>48</v>
      </c>
      <c r="AQ50" s="45" t="s">
        <v>48</v>
      </c>
      <c r="AR50" s="41" t="s">
        <v>48</v>
      </c>
      <c r="AS50" s="45" t="s">
        <v>48</v>
      </c>
      <c r="AT50" s="41">
        <v>10</v>
      </c>
      <c r="AU50" s="122">
        <f t="shared" si="108"/>
        <v>1</v>
      </c>
    </row>
    <row r="51" spans="1:47" x14ac:dyDescent="0.25">
      <c r="A51" s="1" t="str">
        <f t="shared" si="0"/>
        <v>91</v>
      </c>
      <c r="B51" s="32">
        <v>910000280</v>
      </c>
      <c r="C51" s="36" t="s">
        <v>87</v>
      </c>
      <c r="D51" s="147">
        <v>272</v>
      </c>
      <c r="E51" s="156">
        <v>1218</v>
      </c>
      <c r="F51" s="157">
        <v>0.22331691297208539</v>
      </c>
      <c r="G51" s="156">
        <v>131</v>
      </c>
      <c r="H51" s="157">
        <v>0.48161764705882354</v>
      </c>
      <c r="I51" s="156">
        <v>4</v>
      </c>
      <c r="J51" s="157">
        <v>1.4705882352941176E-2</v>
      </c>
      <c r="K51" s="156">
        <v>134</v>
      </c>
      <c r="L51" s="157">
        <v>0.49264705882352944</v>
      </c>
      <c r="M51" s="156">
        <v>4</v>
      </c>
      <c r="N51" s="164">
        <f t="shared" ref="N51:N112" si="111">+M51/D51</f>
        <v>1.4705882352941176E-2</v>
      </c>
      <c r="O51" s="39">
        <v>69</v>
      </c>
      <c r="P51" s="40">
        <v>456</v>
      </c>
      <c r="Q51" s="44">
        <f t="shared" ref="Q51:Q112" si="112">O51/P51</f>
        <v>0.15131578947368421</v>
      </c>
      <c r="R51" s="41">
        <v>22</v>
      </c>
      <c r="S51" s="45">
        <f t="shared" ref="S51:S112" si="113">R51/O51</f>
        <v>0.3188405797101449</v>
      </c>
      <c r="T51" s="41" t="s">
        <v>48</v>
      </c>
      <c r="U51" s="45" t="s">
        <v>48</v>
      </c>
      <c r="V51" s="41">
        <v>46</v>
      </c>
      <c r="W51" s="45">
        <f t="shared" ref="W51:W112" si="114">V51/O51</f>
        <v>0.66666666666666663</v>
      </c>
      <c r="X51" s="40">
        <v>1</v>
      </c>
      <c r="Y51" s="122">
        <f t="shared" ref="Y51:Y112" si="115">+X51/O51</f>
        <v>1.4492753623188406E-2</v>
      </c>
      <c r="Z51" s="39">
        <v>111</v>
      </c>
      <c r="AA51" s="40">
        <v>460</v>
      </c>
      <c r="AB51" s="44">
        <f t="shared" ref="AB51:AB112" si="116">Z51/AA51</f>
        <v>0.24130434782608695</v>
      </c>
      <c r="AC51" s="41">
        <v>38</v>
      </c>
      <c r="AD51" s="45">
        <f t="shared" ref="AD51:AD112" si="117">AC51/Z51</f>
        <v>0.34234234234234234</v>
      </c>
      <c r="AE51" s="41" t="s">
        <v>48</v>
      </c>
      <c r="AF51" s="45" t="s">
        <v>48</v>
      </c>
      <c r="AG51" s="41">
        <v>68</v>
      </c>
      <c r="AH51" s="45">
        <f t="shared" si="107"/>
        <v>0.61261261261261257</v>
      </c>
      <c r="AI51" s="40">
        <v>5</v>
      </c>
      <c r="AJ51" s="123">
        <f t="shared" ref="AJ51:AJ53" si="118">+AI51/Z51</f>
        <v>4.5045045045045043E-2</v>
      </c>
      <c r="AK51" s="39">
        <v>141</v>
      </c>
      <c r="AL51" s="40">
        <v>584</v>
      </c>
      <c r="AM51" s="44">
        <f t="shared" si="9"/>
        <v>0.24143835616438356</v>
      </c>
      <c r="AN51" s="41">
        <v>68</v>
      </c>
      <c r="AO51" s="45">
        <f t="shared" si="10"/>
        <v>0.48226950354609927</v>
      </c>
      <c r="AP51" s="41" t="s">
        <v>48</v>
      </c>
      <c r="AQ51" s="45" t="s">
        <v>48</v>
      </c>
      <c r="AR51" s="41">
        <v>73</v>
      </c>
      <c r="AS51" s="45">
        <f t="shared" si="11"/>
        <v>0.51773049645390068</v>
      </c>
      <c r="AT51" s="41" t="s">
        <v>48</v>
      </c>
      <c r="AU51" s="119" t="s">
        <v>48</v>
      </c>
    </row>
    <row r="52" spans="1:47" x14ac:dyDescent="0.25">
      <c r="A52" s="1" t="str">
        <f t="shared" si="0"/>
        <v>91</v>
      </c>
      <c r="B52" s="32">
        <v>910001973</v>
      </c>
      <c r="C52" s="36" t="s">
        <v>88</v>
      </c>
      <c r="D52" s="147"/>
      <c r="E52" s="156"/>
      <c r="F52" s="157"/>
      <c r="G52" s="156"/>
      <c r="H52" s="157"/>
      <c r="I52" s="156"/>
      <c r="J52" s="157"/>
      <c r="K52" s="156"/>
      <c r="L52" s="157"/>
      <c r="M52" s="156"/>
      <c r="N52" s="165"/>
      <c r="O52" s="39">
        <v>225</v>
      </c>
      <c r="P52" s="40">
        <v>877</v>
      </c>
      <c r="Q52" s="44">
        <f t="shared" si="112"/>
        <v>0.25655644241733183</v>
      </c>
      <c r="R52" s="41">
        <v>119</v>
      </c>
      <c r="S52" s="45">
        <f t="shared" si="113"/>
        <v>0.52888888888888885</v>
      </c>
      <c r="T52" s="41">
        <v>4</v>
      </c>
      <c r="U52" s="45">
        <f t="shared" ref="U52:U107" si="119">T52/O52</f>
        <v>1.7777777777777778E-2</v>
      </c>
      <c r="V52" s="41">
        <v>101</v>
      </c>
      <c r="W52" s="45">
        <f t="shared" si="114"/>
        <v>0.44888888888888889</v>
      </c>
      <c r="X52" s="40">
        <v>1</v>
      </c>
      <c r="Y52" s="122">
        <f t="shared" si="115"/>
        <v>4.4444444444444444E-3</v>
      </c>
      <c r="Z52" s="39">
        <v>254</v>
      </c>
      <c r="AA52" s="40">
        <v>1021</v>
      </c>
      <c r="AB52" s="44">
        <f t="shared" si="116"/>
        <v>0.24877571008814886</v>
      </c>
      <c r="AC52" s="41">
        <v>131</v>
      </c>
      <c r="AD52" s="45">
        <f t="shared" si="117"/>
        <v>0.51574803149606296</v>
      </c>
      <c r="AE52" s="41">
        <v>14</v>
      </c>
      <c r="AF52" s="45">
        <f t="shared" ref="AF52:AF109" si="120">AE52/Z52</f>
        <v>5.5118110236220472E-2</v>
      </c>
      <c r="AG52" s="41">
        <v>108</v>
      </c>
      <c r="AH52" s="45">
        <f t="shared" si="107"/>
        <v>0.42519685039370081</v>
      </c>
      <c r="AI52" s="40">
        <v>1</v>
      </c>
      <c r="AJ52" s="123">
        <f t="shared" si="118"/>
        <v>3.937007874015748E-3</v>
      </c>
      <c r="AK52" s="39">
        <v>254</v>
      </c>
      <c r="AL52" s="40">
        <v>1001</v>
      </c>
      <c r="AM52" s="44">
        <f t="shared" si="9"/>
        <v>0.25374625374625376</v>
      </c>
      <c r="AN52" s="41">
        <v>156</v>
      </c>
      <c r="AO52" s="45">
        <f t="shared" si="10"/>
        <v>0.61417322834645671</v>
      </c>
      <c r="AP52" s="41">
        <v>6</v>
      </c>
      <c r="AQ52" s="45">
        <f t="shared" si="13"/>
        <v>2.3622047244094488E-2</v>
      </c>
      <c r="AR52" s="41">
        <v>92</v>
      </c>
      <c r="AS52" s="45">
        <f t="shared" si="11"/>
        <v>0.36220472440944884</v>
      </c>
      <c r="AT52" s="41" t="s">
        <v>48</v>
      </c>
      <c r="AU52" s="119" t="s">
        <v>48</v>
      </c>
    </row>
    <row r="53" spans="1:47" x14ac:dyDescent="0.25">
      <c r="A53" s="1" t="str">
        <f t="shared" si="0"/>
        <v>91</v>
      </c>
      <c r="B53" s="32">
        <v>910002773</v>
      </c>
      <c r="C53" s="35" t="s">
        <v>89</v>
      </c>
      <c r="D53" s="105">
        <v>791</v>
      </c>
      <c r="E53" s="1">
        <v>5163</v>
      </c>
      <c r="F53" s="25">
        <v>0.15320550067790045</v>
      </c>
      <c r="G53" s="1">
        <v>331</v>
      </c>
      <c r="H53" s="25">
        <v>0.41845764854614415</v>
      </c>
      <c r="I53" s="1">
        <v>136</v>
      </c>
      <c r="J53" s="25">
        <v>0.17193426042983564</v>
      </c>
      <c r="K53" s="1">
        <v>307</v>
      </c>
      <c r="L53" s="25">
        <v>0.38811630847029077</v>
      </c>
      <c r="M53" s="1">
        <v>18</v>
      </c>
      <c r="N53" s="126">
        <f t="shared" ref="N53:N114" si="121">+M53/D53</f>
        <v>2.2756005056890013E-2</v>
      </c>
      <c r="O53" s="39">
        <v>773</v>
      </c>
      <c r="P53" s="40">
        <v>4983</v>
      </c>
      <c r="Q53" s="44">
        <f t="shared" si="112"/>
        <v>0.15512743327312864</v>
      </c>
      <c r="R53" s="41">
        <v>343</v>
      </c>
      <c r="S53" s="45">
        <f t="shared" si="113"/>
        <v>0.44372574385510999</v>
      </c>
      <c r="T53" s="41">
        <v>177</v>
      </c>
      <c r="U53" s="45">
        <f t="shared" si="119"/>
        <v>0.22897800776196636</v>
      </c>
      <c r="V53" s="41">
        <v>245</v>
      </c>
      <c r="W53" s="45">
        <f t="shared" si="114"/>
        <v>0.31694695989650712</v>
      </c>
      <c r="X53" s="40">
        <v>10</v>
      </c>
      <c r="Y53" s="122">
        <f t="shared" si="115"/>
        <v>1.2936610608020699E-2</v>
      </c>
      <c r="Z53" s="39">
        <v>697</v>
      </c>
      <c r="AA53" s="40">
        <v>4581</v>
      </c>
      <c r="AB53" s="44">
        <f t="shared" si="116"/>
        <v>0.15215018554900678</v>
      </c>
      <c r="AC53" s="41">
        <v>296</v>
      </c>
      <c r="AD53" s="45">
        <f t="shared" si="117"/>
        <v>0.42467718794835008</v>
      </c>
      <c r="AE53" s="41">
        <v>212</v>
      </c>
      <c r="AF53" s="45">
        <f t="shared" si="120"/>
        <v>0.30416068866571017</v>
      </c>
      <c r="AG53" s="41">
        <v>187</v>
      </c>
      <c r="AH53" s="45">
        <f t="shared" si="107"/>
        <v>0.26829268292682928</v>
      </c>
      <c r="AI53" s="40">
        <v>2</v>
      </c>
      <c r="AJ53" s="123">
        <f t="shared" si="118"/>
        <v>2.8694404591104736E-3</v>
      </c>
      <c r="AK53" s="39">
        <v>590</v>
      </c>
      <c r="AL53" s="40">
        <v>4052</v>
      </c>
      <c r="AM53" s="44">
        <f t="shared" si="9"/>
        <v>0.14560710760118459</v>
      </c>
      <c r="AN53" s="41">
        <v>323</v>
      </c>
      <c r="AO53" s="45">
        <f t="shared" si="10"/>
        <v>0.5474576271186441</v>
      </c>
      <c r="AP53" s="41">
        <v>134</v>
      </c>
      <c r="AQ53" s="45">
        <f t="shared" si="13"/>
        <v>0.22711864406779661</v>
      </c>
      <c r="AR53" s="41">
        <v>127</v>
      </c>
      <c r="AS53" s="45">
        <f t="shared" si="11"/>
        <v>0.21525423728813559</v>
      </c>
      <c r="AT53" s="41">
        <v>6</v>
      </c>
      <c r="AU53" s="122">
        <f>+AT53/AK53</f>
        <v>1.0169491525423728E-2</v>
      </c>
    </row>
    <row r="54" spans="1:47" x14ac:dyDescent="0.25">
      <c r="A54" s="1" t="str">
        <f t="shared" si="0"/>
        <v>91</v>
      </c>
      <c r="B54" s="32">
        <v>910110014</v>
      </c>
      <c r="C54" s="35" t="s">
        <v>90</v>
      </c>
      <c r="D54" s="105">
        <v>266</v>
      </c>
      <c r="E54" s="1">
        <v>1341</v>
      </c>
      <c r="F54" s="25">
        <v>0.19835943325876212</v>
      </c>
      <c r="G54" s="1">
        <v>116</v>
      </c>
      <c r="H54" s="25">
        <v>0.43609022556390975</v>
      </c>
      <c r="I54" s="1" t="s">
        <v>48</v>
      </c>
      <c r="J54" s="25" t="s">
        <v>48</v>
      </c>
      <c r="K54" s="1">
        <v>150</v>
      </c>
      <c r="L54" s="25">
        <v>0.56390977443609025</v>
      </c>
      <c r="M54" s="1" t="s">
        <v>48</v>
      </c>
      <c r="N54" s="126" t="s">
        <v>48</v>
      </c>
      <c r="O54" s="39">
        <v>375</v>
      </c>
      <c r="P54" s="40">
        <v>1283</v>
      </c>
      <c r="Q54" s="44">
        <f t="shared" si="112"/>
        <v>0.29228371005455961</v>
      </c>
      <c r="R54" s="41">
        <v>207</v>
      </c>
      <c r="S54" s="45">
        <f t="shared" si="113"/>
        <v>0.55200000000000005</v>
      </c>
      <c r="T54" s="41" t="s">
        <v>48</v>
      </c>
      <c r="U54" s="45" t="s">
        <v>48</v>
      </c>
      <c r="V54" s="41">
        <v>168</v>
      </c>
      <c r="W54" s="45">
        <f t="shared" si="114"/>
        <v>0.44800000000000001</v>
      </c>
      <c r="X54" s="40" t="s">
        <v>48</v>
      </c>
      <c r="Y54" s="122" t="s">
        <v>48</v>
      </c>
      <c r="Z54" s="39">
        <v>325</v>
      </c>
      <c r="AA54" s="40">
        <v>1265</v>
      </c>
      <c r="AB54" s="44">
        <f t="shared" si="116"/>
        <v>0.25691699604743085</v>
      </c>
      <c r="AC54" s="41">
        <v>156</v>
      </c>
      <c r="AD54" s="45">
        <f t="shared" si="117"/>
        <v>0.48</v>
      </c>
      <c r="AE54" s="41">
        <v>1</v>
      </c>
      <c r="AF54" s="45">
        <f t="shared" si="120"/>
        <v>3.0769230769230769E-3</v>
      </c>
      <c r="AG54" s="41">
        <v>168</v>
      </c>
      <c r="AH54" s="45">
        <f t="shared" si="107"/>
        <v>0.51692307692307693</v>
      </c>
      <c r="AI54" s="40" t="s">
        <v>48</v>
      </c>
      <c r="AJ54" s="43" t="s">
        <v>48</v>
      </c>
      <c r="AK54" s="39">
        <v>348</v>
      </c>
      <c r="AL54" s="40">
        <v>1211</v>
      </c>
      <c r="AM54" s="44">
        <f t="shared" si="9"/>
        <v>0.28736581337737405</v>
      </c>
      <c r="AN54" s="41">
        <v>162</v>
      </c>
      <c r="AO54" s="45">
        <f t="shared" si="10"/>
        <v>0.46551724137931033</v>
      </c>
      <c r="AP54" s="41" t="s">
        <v>48</v>
      </c>
      <c r="AQ54" s="45" t="s">
        <v>48</v>
      </c>
      <c r="AR54" s="41">
        <v>186</v>
      </c>
      <c r="AS54" s="45">
        <f t="shared" si="11"/>
        <v>0.53448275862068961</v>
      </c>
      <c r="AT54" s="41" t="s">
        <v>48</v>
      </c>
      <c r="AU54" s="119" t="s">
        <v>48</v>
      </c>
    </row>
    <row r="55" spans="1:47" x14ac:dyDescent="0.25">
      <c r="A55" s="1" t="str">
        <f t="shared" si="0"/>
        <v>91</v>
      </c>
      <c r="B55" s="32">
        <v>910110055</v>
      </c>
      <c r="C55" s="35" t="s">
        <v>91</v>
      </c>
      <c r="D55" s="105">
        <v>740</v>
      </c>
      <c r="E55" s="1">
        <v>1950</v>
      </c>
      <c r="F55" s="25">
        <v>0.37948717948717947</v>
      </c>
      <c r="G55" s="1">
        <v>371</v>
      </c>
      <c r="H55" s="25">
        <v>0.50135135135135134</v>
      </c>
      <c r="I55" s="1" t="s">
        <v>48</v>
      </c>
      <c r="J55" s="25" t="s">
        <v>48</v>
      </c>
      <c r="K55" s="1">
        <v>370</v>
      </c>
      <c r="L55" s="25">
        <v>0.5</v>
      </c>
      <c r="M55" s="1" t="s">
        <v>48</v>
      </c>
      <c r="N55" s="126" t="s">
        <v>48</v>
      </c>
      <c r="O55" s="39">
        <v>707</v>
      </c>
      <c r="P55" s="40">
        <v>1960</v>
      </c>
      <c r="Q55" s="44">
        <f t="shared" si="112"/>
        <v>0.36071428571428571</v>
      </c>
      <c r="R55" s="41">
        <v>314</v>
      </c>
      <c r="S55" s="45">
        <f t="shared" si="113"/>
        <v>0.44413012729844414</v>
      </c>
      <c r="T55" s="41" t="s">
        <v>48</v>
      </c>
      <c r="U55" s="45" t="s">
        <v>48</v>
      </c>
      <c r="V55" s="41">
        <v>393</v>
      </c>
      <c r="W55" s="45">
        <f t="shared" si="114"/>
        <v>0.55586987270155586</v>
      </c>
      <c r="X55" s="40">
        <v>1</v>
      </c>
      <c r="Y55" s="122">
        <f t="shared" ref="Y55:Y116" si="122">+X55/O55</f>
        <v>1.4144271570014145E-3</v>
      </c>
      <c r="Z55" s="39">
        <v>744</v>
      </c>
      <c r="AA55" s="40">
        <v>1900</v>
      </c>
      <c r="AB55" s="44">
        <f t="shared" si="116"/>
        <v>0.39157894736842103</v>
      </c>
      <c r="AC55" s="41">
        <v>377</v>
      </c>
      <c r="AD55" s="45">
        <f t="shared" si="117"/>
        <v>0.50672043010752688</v>
      </c>
      <c r="AE55" s="41" t="s">
        <v>48</v>
      </c>
      <c r="AF55" s="45" t="s">
        <v>48</v>
      </c>
      <c r="AG55" s="41">
        <v>357</v>
      </c>
      <c r="AH55" s="45">
        <f t="shared" si="107"/>
        <v>0.47983870967741937</v>
      </c>
      <c r="AI55" s="40">
        <v>10</v>
      </c>
      <c r="AJ55" s="123">
        <f>+AI55/Z55</f>
        <v>1.3440860215053764E-2</v>
      </c>
      <c r="AK55" s="39">
        <v>759</v>
      </c>
      <c r="AL55" s="40">
        <v>1904</v>
      </c>
      <c r="AM55" s="44">
        <f t="shared" si="9"/>
        <v>0.39863445378151263</v>
      </c>
      <c r="AN55" s="41">
        <v>354</v>
      </c>
      <c r="AO55" s="45">
        <f t="shared" si="10"/>
        <v>0.466403162055336</v>
      </c>
      <c r="AP55" s="41" t="s">
        <v>48</v>
      </c>
      <c r="AQ55" s="45" t="s">
        <v>48</v>
      </c>
      <c r="AR55" s="41">
        <v>403</v>
      </c>
      <c r="AS55" s="45">
        <f t="shared" si="11"/>
        <v>0.53096179183135706</v>
      </c>
      <c r="AT55" s="41">
        <v>2</v>
      </c>
      <c r="AU55" s="122">
        <f>+AT55/AK55</f>
        <v>2.635046113306983E-3</v>
      </c>
    </row>
    <row r="56" spans="1:47" x14ac:dyDescent="0.25">
      <c r="A56" s="1" t="str">
        <f t="shared" si="0"/>
        <v>91</v>
      </c>
      <c r="B56" s="32">
        <v>910110063</v>
      </c>
      <c r="C56" s="35" t="s">
        <v>92</v>
      </c>
      <c r="D56" s="105">
        <v>130</v>
      </c>
      <c r="E56" s="1">
        <v>1380</v>
      </c>
      <c r="F56" s="25">
        <v>9.420289855072464E-2</v>
      </c>
      <c r="G56" s="1">
        <v>67</v>
      </c>
      <c r="H56" s="25">
        <v>0.51538461538461533</v>
      </c>
      <c r="I56" s="1" t="s">
        <v>48</v>
      </c>
      <c r="J56" s="25" t="s">
        <v>48</v>
      </c>
      <c r="K56" s="1">
        <v>63</v>
      </c>
      <c r="L56" s="25">
        <v>0.48461538461538461</v>
      </c>
      <c r="M56" s="1" t="s">
        <v>48</v>
      </c>
      <c r="N56" s="126" t="s">
        <v>48</v>
      </c>
      <c r="O56" s="39">
        <v>85</v>
      </c>
      <c r="P56" s="40">
        <v>1358</v>
      </c>
      <c r="Q56" s="44">
        <f t="shared" si="112"/>
        <v>6.2592047128129602E-2</v>
      </c>
      <c r="R56" s="41">
        <v>26</v>
      </c>
      <c r="S56" s="45">
        <f t="shared" si="113"/>
        <v>0.30588235294117649</v>
      </c>
      <c r="T56" s="41">
        <v>1</v>
      </c>
      <c r="U56" s="45">
        <f t="shared" ref="U56:U111" si="123">T56/O56</f>
        <v>1.1764705882352941E-2</v>
      </c>
      <c r="V56" s="41">
        <v>55</v>
      </c>
      <c r="W56" s="45">
        <f t="shared" si="114"/>
        <v>0.6470588235294118</v>
      </c>
      <c r="X56" s="40">
        <v>3</v>
      </c>
      <c r="Y56" s="122">
        <f t="shared" si="122"/>
        <v>3.5294117647058823E-2</v>
      </c>
      <c r="Z56" s="39">
        <v>102</v>
      </c>
      <c r="AA56" s="40">
        <v>1361</v>
      </c>
      <c r="AB56" s="44">
        <f t="shared" si="116"/>
        <v>7.4944893460690665E-2</v>
      </c>
      <c r="AC56" s="41">
        <v>32</v>
      </c>
      <c r="AD56" s="45">
        <f t="shared" si="117"/>
        <v>0.31372549019607843</v>
      </c>
      <c r="AE56" s="41" t="s">
        <v>48</v>
      </c>
      <c r="AF56" s="45" t="s">
        <v>48</v>
      </c>
      <c r="AG56" s="41">
        <v>70</v>
      </c>
      <c r="AH56" s="45">
        <f t="shared" si="107"/>
        <v>0.68627450980392157</v>
      </c>
      <c r="AI56" s="40" t="s">
        <v>48</v>
      </c>
      <c r="AJ56" s="43" t="s">
        <v>48</v>
      </c>
      <c r="AK56" s="39">
        <v>71</v>
      </c>
      <c r="AL56" s="40">
        <v>1252</v>
      </c>
      <c r="AM56" s="44">
        <f t="shared" si="9"/>
        <v>5.6709265175718851E-2</v>
      </c>
      <c r="AN56" s="41">
        <v>26</v>
      </c>
      <c r="AO56" s="45">
        <f t="shared" si="10"/>
        <v>0.36619718309859156</v>
      </c>
      <c r="AP56" s="41" t="s">
        <v>48</v>
      </c>
      <c r="AQ56" s="45" t="s">
        <v>48</v>
      </c>
      <c r="AR56" s="41">
        <v>45</v>
      </c>
      <c r="AS56" s="45">
        <f t="shared" si="11"/>
        <v>0.63380281690140849</v>
      </c>
      <c r="AT56" s="41" t="s">
        <v>48</v>
      </c>
      <c r="AU56" s="119" t="s">
        <v>48</v>
      </c>
    </row>
    <row r="57" spans="1:47" x14ac:dyDescent="0.25">
      <c r="A57" s="1" t="str">
        <f t="shared" si="0"/>
        <v>91</v>
      </c>
      <c r="B57" s="32">
        <v>910300144</v>
      </c>
      <c r="C57" s="35" t="s">
        <v>93</v>
      </c>
      <c r="D57" s="105">
        <v>286</v>
      </c>
      <c r="E57" s="1">
        <v>732</v>
      </c>
      <c r="F57" s="25">
        <v>0.39071038251366119</v>
      </c>
      <c r="G57" s="1">
        <v>190</v>
      </c>
      <c r="H57" s="25">
        <v>0.66433566433566438</v>
      </c>
      <c r="I57" s="1" t="s">
        <v>48</v>
      </c>
      <c r="J57" s="25" t="s">
        <v>48</v>
      </c>
      <c r="K57" s="1">
        <v>84</v>
      </c>
      <c r="L57" s="25">
        <v>0.2937062937062937</v>
      </c>
      <c r="M57" s="1">
        <v>12</v>
      </c>
      <c r="N57" s="126">
        <f t="shared" ref="N57:N118" si="124">+M57/D57</f>
        <v>4.195804195804196E-2</v>
      </c>
      <c r="O57" s="39">
        <v>285</v>
      </c>
      <c r="P57" s="40">
        <v>795</v>
      </c>
      <c r="Q57" s="44">
        <f t="shared" si="112"/>
        <v>0.35849056603773582</v>
      </c>
      <c r="R57" s="41">
        <v>202</v>
      </c>
      <c r="S57" s="45">
        <f t="shared" si="113"/>
        <v>0.70877192982456139</v>
      </c>
      <c r="T57" s="41" t="s">
        <v>48</v>
      </c>
      <c r="U57" s="45" t="s">
        <v>48</v>
      </c>
      <c r="V57" s="41">
        <v>81</v>
      </c>
      <c r="W57" s="45">
        <f t="shared" si="114"/>
        <v>0.28421052631578947</v>
      </c>
      <c r="X57" s="40">
        <v>2</v>
      </c>
      <c r="Y57" s="122">
        <f t="shared" si="122"/>
        <v>7.0175438596491229E-3</v>
      </c>
      <c r="Z57" s="39">
        <v>172</v>
      </c>
      <c r="AA57" s="40">
        <v>832</v>
      </c>
      <c r="AB57" s="44">
        <f t="shared" si="116"/>
        <v>0.20673076923076922</v>
      </c>
      <c r="AC57" s="41">
        <v>7</v>
      </c>
      <c r="AD57" s="45">
        <f t="shared" si="117"/>
        <v>4.0697674418604654E-2</v>
      </c>
      <c r="AE57" s="41" t="s">
        <v>48</v>
      </c>
      <c r="AF57" s="45" t="s">
        <v>48</v>
      </c>
      <c r="AG57" s="41">
        <v>164</v>
      </c>
      <c r="AH57" s="45">
        <f t="shared" si="107"/>
        <v>0.95348837209302328</v>
      </c>
      <c r="AI57" s="40">
        <v>1</v>
      </c>
      <c r="AJ57" s="123">
        <f t="shared" ref="AJ57:AJ58" si="125">+AI57/Z57</f>
        <v>5.8139534883720929E-3</v>
      </c>
      <c r="AK57" s="39">
        <v>195</v>
      </c>
      <c r="AL57" s="40">
        <v>868</v>
      </c>
      <c r="AM57" s="44">
        <f t="shared" si="9"/>
        <v>0.22465437788018433</v>
      </c>
      <c r="AN57" s="41" t="s">
        <v>48</v>
      </c>
      <c r="AO57" s="45" t="s">
        <v>48</v>
      </c>
      <c r="AP57" s="41" t="s">
        <v>48</v>
      </c>
      <c r="AQ57" s="45" t="s">
        <v>48</v>
      </c>
      <c r="AR57" s="41">
        <v>192</v>
      </c>
      <c r="AS57" s="45">
        <f t="shared" si="11"/>
        <v>0.98461538461538467</v>
      </c>
      <c r="AT57" s="41">
        <v>3</v>
      </c>
      <c r="AU57" s="122">
        <f t="shared" ref="AU57:AU63" si="126">+AT57/AK57</f>
        <v>1.5384615384615385E-2</v>
      </c>
    </row>
    <row r="58" spans="1:47" x14ac:dyDescent="0.25">
      <c r="A58" s="1" t="str">
        <f t="shared" si="0"/>
        <v>91</v>
      </c>
      <c r="B58" s="32">
        <v>910300177</v>
      </c>
      <c r="C58" s="35" t="s">
        <v>94</v>
      </c>
      <c r="D58" s="105">
        <v>136</v>
      </c>
      <c r="E58" s="1">
        <v>890</v>
      </c>
      <c r="F58" s="25">
        <v>0.15280898876404495</v>
      </c>
      <c r="G58" s="1">
        <v>76</v>
      </c>
      <c r="H58" s="25">
        <v>0.55882352941176472</v>
      </c>
      <c r="I58" s="1" t="s">
        <v>48</v>
      </c>
      <c r="J58" s="25" t="s">
        <v>48</v>
      </c>
      <c r="K58" s="1">
        <v>57</v>
      </c>
      <c r="L58" s="25">
        <v>0.41911764705882354</v>
      </c>
      <c r="M58" s="1">
        <v>3</v>
      </c>
      <c r="N58" s="126">
        <f t="shared" si="124"/>
        <v>2.2058823529411766E-2</v>
      </c>
      <c r="O58" s="39">
        <v>187</v>
      </c>
      <c r="P58" s="40">
        <v>944</v>
      </c>
      <c r="Q58" s="44">
        <f t="shared" si="112"/>
        <v>0.19809322033898305</v>
      </c>
      <c r="R58" s="41">
        <v>113</v>
      </c>
      <c r="S58" s="45">
        <f t="shared" si="113"/>
        <v>0.60427807486631013</v>
      </c>
      <c r="T58" s="41" t="s">
        <v>48</v>
      </c>
      <c r="U58" s="45" t="s">
        <v>48</v>
      </c>
      <c r="V58" s="41">
        <v>74</v>
      </c>
      <c r="W58" s="45">
        <f t="shared" si="114"/>
        <v>0.39572192513368987</v>
      </c>
      <c r="X58" s="40" t="s">
        <v>48</v>
      </c>
      <c r="Y58" s="122" t="s">
        <v>48</v>
      </c>
      <c r="Z58" s="39">
        <v>172</v>
      </c>
      <c r="AA58" s="40">
        <v>967</v>
      </c>
      <c r="AB58" s="44">
        <f t="shared" si="116"/>
        <v>0.1778697001034126</v>
      </c>
      <c r="AC58" s="41">
        <v>99</v>
      </c>
      <c r="AD58" s="45">
        <f t="shared" si="117"/>
        <v>0.57558139534883723</v>
      </c>
      <c r="AE58" s="41" t="s">
        <v>48</v>
      </c>
      <c r="AF58" s="45" t="s">
        <v>48</v>
      </c>
      <c r="AG58" s="41">
        <v>68</v>
      </c>
      <c r="AH58" s="45">
        <f t="shared" si="107"/>
        <v>0.39534883720930231</v>
      </c>
      <c r="AI58" s="40">
        <v>5</v>
      </c>
      <c r="AJ58" s="123">
        <f t="shared" si="125"/>
        <v>2.9069767441860465E-2</v>
      </c>
      <c r="AK58" s="39">
        <v>177</v>
      </c>
      <c r="AL58" s="40">
        <v>987</v>
      </c>
      <c r="AM58" s="44">
        <f t="shared" si="9"/>
        <v>0.17933130699088146</v>
      </c>
      <c r="AN58" s="41">
        <v>87</v>
      </c>
      <c r="AO58" s="45">
        <f t="shared" si="10"/>
        <v>0.49152542372881358</v>
      </c>
      <c r="AP58" s="41" t="s">
        <v>48</v>
      </c>
      <c r="AQ58" s="45" t="s">
        <v>48</v>
      </c>
      <c r="AR58" s="41">
        <v>71</v>
      </c>
      <c r="AS58" s="45">
        <f t="shared" si="11"/>
        <v>0.40112994350282488</v>
      </c>
      <c r="AT58" s="41">
        <v>19</v>
      </c>
      <c r="AU58" s="122">
        <f t="shared" si="126"/>
        <v>0.10734463276836158</v>
      </c>
    </row>
    <row r="59" spans="1:47" x14ac:dyDescent="0.25">
      <c r="A59" s="1" t="str">
        <f t="shared" si="0"/>
        <v>91</v>
      </c>
      <c r="B59" s="32">
        <v>910300219</v>
      </c>
      <c r="C59" s="35" t="s">
        <v>95</v>
      </c>
      <c r="D59" s="105">
        <v>94</v>
      </c>
      <c r="E59" s="1">
        <v>457</v>
      </c>
      <c r="F59" s="25">
        <v>0.20568927789934355</v>
      </c>
      <c r="G59" s="1" t="s">
        <v>48</v>
      </c>
      <c r="H59" s="25" t="s">
        <v>48</v>
      </c>
      <c r="I59" s="1" t="s">
        <v>48</v>
      </c>
      <c r="J59" s="25" t="s">
        <v>48</v>
      </c>
      <c r="K59" s="1">
        <v>93</v>
      </c>
      <c r="L59" s="25">
        <v>0.98936170212765961</v>
      </c>
      <c r="M59" s="1">
        <v>1</v>
      </c>
      <c r="N59" s="126">
        <f t="shared" si="124"/>
        <v>1.0638297872340425E-2</v>
      </c>
      <c r="O59" s="39">
        <v>139</v>
      </c>
      <c r="P59" s="40">
        <v>718</v>
      </c>
      <c r="Q59" s="44">
        <f t="shared" si="112"/>
        <v>0.19359331476323119</v>
      </c>
      <c r="R59" s="41" t="s">
        <v>48</v>
      </c>
      <c r="S59" s="45" t="s">
        <v>48</v>
      </c>
      <c r="T59" s="41" t="s">
        <v>48</v>
      </c>
      <c r="U59" s="45" t="s">
        <v>48</v>
      </c>
      <c r="V59" s="41">
        <v>139</v>
      </c>
      <c r="W59" s="45">
        <f t="shared" si="114"/>
        <v>1</v>
      </c>
      <c r="X59" s="40" t="s">
        <v>48</v>
      </c>
      <c r="Y59" s="122" t="s">
        <v>48</v>
      </c>
      <c r="Z59" s="39">
        <v>153</v>
      </c>
      <c r="AA59" s="40">
        <v>777</v>
      </c>
      <c r="AB59" s="44">
        <f t="shared" si="116"/>
        <v>0.19691119691119691</v>
      </c>
      <c r="AC59" s="41" t="s">
        <v>48</v>
      </c>
      <c r="AD59" s="45" t="s">
        <v>48</v>
      </c>
      <c r="AE59" s="41" t="s">
        <v>48</v>
      </c>
      <c r="AF59" s="45" t="s">
        <v>48</v>
      </c>
      <c r="AG59" s="41">
        <v>153</v>
      </c>
      <c r="AH59" s="45">
        <f t="shared" si="107"/>
        <v>1</v>
      </c>
      <c r="AI59" s="40" t="s">
        <v>48</v>
      </c>
      <c r="AJ59" s="43" t="s">
        <v>48</v>
      </c>
      <c r="AK59" s="39">
        <v>169</v>
      </c>
      <c r="AL59" s="40">
        <v>780</v>
      </c>
      <c r="AM59" s="44">
        <f t="shared" si="9"/>
        <v>0.21666666666666667</v>
      </c>
      <c r="AN59" s="41" t="s">
        <v>48</v>
      </c>
      <c r="AO59" s="45" t="s">
        <v>48</v>
      </c>
      <c r="AP59" s="41" t="s">
        <v>48</v>
      </c>
      <c r="AQ59" s="45" t="s">
        <v>48</v>
      </c>
      <c r="AR59" s="41">
        <v>168</v>
      </c>
      <c r="AS59" s="45">
        <f t="shared" si="11"/>
        <v>0.99408284023668636</v>
      </c>
      <c r="AT59" s="41">
        <v>1</v>
      </c>
      <c r="AU59" s="122">
        <f t="shared" si="126"/>
        <v>5.9171597633136093E-3</v>
      </c>
    </row>
    <row r="60" spans="1:47" x14ac:dyDescent="0.25">
      <c r="A60" s="1" t="str">
        <f t="shared" si="0"/>
        <v>91</v>
      </c>
      <c r="B60" s="32">
        <v>910300359</v>
      </c>
      <c r="C60" s="35" t="s">
        <v>96</v>
      </c>
      <c r="D60" s="105">
        <v>335</v>
      </c>
      <c r="E60" s="1">
        <v>720</v>
      </c>
      <c r="F60" s="25">
        <v>0.46527777777777779</v>
      </c>
      <c r="G60" s="1">
        <v>204</v>
      </c>
      <c r="H60" s="25">
        <v>0.60895522388059697</v>
      </c>
      <c r="I60" s="1">
        <v>4</v>
      </c>
      <c r="J60" s="25">
        <v>1.1940298507462687E-2</v>
      </c>
      <c r="K60" s="1">
        <v>80</v>
      </c>
      <c r="L60" s="25">
        <v>0.23880597014925373</v>
      </c>
      <c r="M60" s="1">
        <v>47</v>
      </c>
      <c r="N60" s="126">
        <f t="shared" si="124"/>
        <v>0.14029850746268657</v>
      </c>
      <c r="O60" s="39">
        <v>334</v>
      </c>
      <c r="P60" s="40">
        <v>741</v>
      </c>
      <c r="Q60" s="44">
        <f t="shared" si="112"/>
        <v>0.45074224021592441</v>
      </c>
      <c r="R60" s="41">
        <v>208</v>
      </c>
      <c r="S60" s="45">
        <f t="shared" ref="S60:S121" si="127">R60/O60</f>
        <v>0.6227544910179641</v>
      </c>
      <c r="T60" s="41">
        <v>5</v>
      </c>
      <c r="U60" s="45">
        <f t="shared" ref="U60:U115" si="128">T60/O60</f>
        <v>1.4970059880239521E-2</v>
      </c>
      <c r="V60" s="41">
        <v>57</v>
      </c>
      <c r="W60" s="45">
        <f t="shared" si="114"/>
        <v>0.17065868263473055</v>
      </c>
      <c r="X60" s="40">
        <v>64</v>
      </c>
      <c r="Y60" s="122">
        <f t="shared" ref="Y60:Y121" si="129">+X60/O60</f>
        <v>0.19161676646706588</v>
      </c>
      <c r="Z60" s="39">
        <v>412</v>
      </c>
      <c r="AA60" s="40">
        <v>793</v>
      </c>
      <c r="AB60" s="44">
        <f t="shared" si="116"/>
        <v>0.51954602774274905</v>
      </c>
      <c r="AC60" s="41">
        <v>247</v>
      </c>
      <c r="AD60" s="45">
        <f t="shared" ref="AD60:AD121" si="130">AC60/Z60</f>
        <v>0.59951456310679607</v>
      </c>
      <c r="AE60" s="41">
        <v>8</v>
      </c>
      <c r="AF60" s="45">
        <f t="shared" ref="AF60:AF117" si="131">AE60/Z60</f>
        <v>1.9417475728155338E-2</v>
      </c>
      <c r="AG60" s="41">
        <v>139</v>
      </c>
      <c r="AH60" s="45">
        <f t="shared" si="107"/>
        <v>0.33737864077669905</v>
      </c>
      <c r="AI60" s="40">
        <v>18</v>
      </c>
      <c r="AJ60" s="123">
        <f t="shared" ref="AJ60:AJ64" si="132">+AI60/Z60</f>
        <v>4.3689320388349516E-2</v>
      </c>
      <c r="AK60" s="39">
        <v>398</v>
      </c>
      <c r="AL60" s="40">
        <v>863</v>
      </c>
      <c r="AM60" s="44">
        <f t="shared" si="9"/>
        <v>0.46118192352259557</v>
      </c>
      <c r="AN60" s="41">
        <v>308</v>
      </c>
      <c r="AO60" s="45">
        <f t="shared" si="10"/>
        <v>0.77386934673366836</v>
      </c>
      <c r="AP60" s="41">
        <v>3</v>
      </c>
      <c r="AQ60" s="45">
        <f t="shared" si="13"/>
        <v>7.537688442211055E-3</v>
      </c>
      <c r="AR60" s="41">
        <v>77</v>
      </c>
      <c r="AS60" s="45">
        <f t="shared" si="11"/>
        <v>0.19346733668341709</v>
      </c>
      <c r="AT60" s="41">
        <v>11</v>
      </c>
      <c r="AU60" s="122">
        <f t="shared" si="126"/>
        <v>2.7638190954773871E-2</v>
      </c>
    </row>
    <row r="61" spans="1:47" x14ac:dyDescent="0.25">
      <c r="A61" s="1" t="str">
        <f t="shared" si="0"/>
        <v>91</v>
      </c>
      <c r="B61" s="32">
        <v>910803543</v>
      </c>
      <c r="C61" s="35" t="s">
        <v>97</v>
      </c>
      <c r="D61" s="105">
        <v>243</v>
      </c>
      <c r="E61" s="1">
        <v>1268</v>
      </c>
      <c r="F61" s="25">
        <v>0.1916403785488959</v>
      </c>
      <c r="G61" s="1">
        <v>147</v>
      </c>
      <c r="H61" s="25">
        <v>0.60493827160493829</v>
      </c>
      <c r="I61" s="1" t="s">
        <v>48</v>
      </c>
      <c r="J61" s="25" t="s">
        <v>48</v>
      </c>
      <c r="K61" s="1">
        <v>96</v>
      </c>
      <c r="L61" s="25">
        <v>0.39506172839506171</v>
      </c>
      <c r="M61" s="1" t="s">
        <v>48</v>
      </c>
      <c r="N61" s="126" t="s">
        <v>48</v>
      </c>
      <c r="O61" s="39">
        <v>287</v>
      </c>
      <c r="P61" s="40">
        <v>1262</v>
      </c>
      <c r="Q61" s="44">
        <f t="shared" si="112"/>
        <v>0.22741679873217116</v>
      </c>
      <c r="R61" s="41">
        <v>152</v>
      </c>
      <c r="S61" s="45">
        <f t="shared" si="127"/>
        <v>0.52961672473867594</v>
      </c>
      <c r="T61" s="41" t="s">
        <v>48</v>
      </c>
      <c r="U61" s="45" t="s">
        <v>48</v>
      </c>
      <c r="V61" s="41">
        <v>135</v>
      </c>
      <c r="W61" s="45">
        <f t="shared" si="114"/>
        <v>0.47038327526132406</v>
      </c>
      <c r="X61" s="40" t="s">
        <v>48</v>
      </c>
      <c r="Y61" s="122" t="s">
        <v>48</v>
      </c>
      <c r="Z61" s="39">
        <v>326</v>
      </c>
      <c r="AA61" s="40">
        <v>1316</v>
      </c>
      <c r="AB61" s="44">
        <f t="shared" si="116"/>
        <v>0.24772036474164133</v>
      </c>
      <c r="AC61" s="41">
        <v>178</v>
      </c>
      <c r="AD61" s="45">
        <f t="shared" si="130"/>
        <v>0.54601226993865026</v>
      </c>
      <c r="AE61" s="41" t="s">
        <v>48</v>
      </c>
      <c r="AF61" s="45" t="s">
        <v>48</v>
      </c>
      <c r="AG61" s="41">
        <v>143</v>
      </c>
      <c r="AH61" s="45">
        <f t="shared" si="107"/>
        <v>0.43865030674846628</v>
      </c>
      <c r="AI61" s="40">
        <v>5</v>
      </c>
      <c r="AJ61" s="123">
        <f t="shared" si="132"/>
        <v>1.5337423312883436E-2</v>
      </c>
      <c r="AK61" s="39">
        <v>338</v>
      </c>
      <c r="AL61" s="40">
        <v>1392</v>
      </c>
      <c r="AM61" s="44">
        <f t="shared" si="9"/>
        <v>0.24281609195402298</v>
      </c>
      <c r="AN61" s="41">
        <v>178</v>
      </c>
      <c r="AO61" s="45">
        <f t="shared" si="10"/>
        <v>0.52662721893491127</v>
      </c>
      <c r="AP61" s="41" t="s">
        <v>48</v>
      </c>
      <c r="AQ61" s="45" t="s">
        <v>48</v>
      </c>
      <c r="AR61" s="41">
        <v>156</v>
      </c>
      <c r="AS61" s="45">
        <f t="shared" si="11"/>
        <v>0.46153846153846156</v>
      </c>
      <c r="AT61" s="41">
        <v>4</v>
      </c>
      <c r="AU61" s="122">
        <f t="shared" si="126"/>
        <v>1.1834319526627219E-2</v>
      </c>
    </row>
    <row r="62" spans="1:47" x14ac:dyDescent="0.25">
      <c r="A62" s="1" t="str">
        <f t="shared" si="0"/>
        <v>91</v>
      </c>
      <c r="B62" s="32">
        <v>910805357</v>
      </c>
      <c r="C62" s="35" t="s">
        <v>98</v>
      </c>
      <c r="D62" s="105">
        <v>72</v>
      </c>
      <c r="E62" s="1">
        <v>738</v>
      </c>
      <c r="F62" s="25">
        <v>9.7560975609756101E-2</v>
      </c>
      <c r="G62" s="1" t="s">
        <v>48</v>
      </c>
      <c r="H62" s="25" t="s">
        <v>48</v>
      </c>
      <c r="I62" s="1" t="s">
        <v>48</v>
      </c>
      <c r="J62" s="25" t="s">
        <v>48</v>
      </c>
      <c r="K62" s="1">
        <v>71</v>
      </c>
      <c r="L62" s="25">
        <v>0.98611111111111116</v>
      </c>
      <c r="M62" s="1">
        <v>1</v>
      </c>
      <c r="N62" s="126">
        <f t="shared" ref="N62:N123" si="133">+M62/D62</f>
        <v>1.3888888888888888E-2</v>
      </c>
      <c r="O62" s="39">
        <v>119</v>
      </c>
      <c r="P62" s="40">
        <v>859</v>
      </c>
      <c r="Q62" s="44">
        <f t="shared" si="112"/>
        <v>0.13853317811408614</v>
      </c>
      <c r="R62" s="41" t="s">
        <v>48</v>
      </c>
      <c r="S62" s="45" t="s">
        <v>48</v>
      </c>
      <c r="T62" s="41" t="s">
        <v>48</v>
      </c>
      <c r="U62" s="45" t="s">
        <v>48</v>
      </c>
      <c r="V62" s="41">
        <v>119</v>
      </c>
      <c r="W62" s="45">
        <f t="shared" si="114"/>
        <v>1</v>
      </c>
      <c r="X62" s="40" t="s">
        <v>48</v>
      </c>
      <c r="Y62" s="122" t="s">
        <v>48</v>
      </c>
      <c r="Z62" s="39">
        <v>133</v>
      </c>
      <c r="AA62" s="40">
        <v>828</v>
      </c>
      <c r="AB62" s="44">
        <f t="shared" si="116"/>
        <v>0.16062801932367149</v>
      </c>
      <c r="AC62" s="41" t="s">
        <v>48</v>
      </c>
      <c r="AD62" s="45" t="s">
        <v>48</v>
      </c>
      <c r="AE62" s="41" t="s">
        <v>48</v>
      </c>
      <c r="AF62" s="45" t="s">
        <v>48</v>
      </c>
      <c r="AG62" s="41">
        <v>44</v>
      </c>
      <c r="AH62" s="45">
        <f t="shared" si="107"/>
        <v>0.33082706766917291</v>
      </c>
      <c r="AI62" s="40">
        <v>89</v>
      </c>
      <c r="AJ62" s="123">
        <f t="shared" si="132"/>
        <v>0.66917293233082709</v>
      </c>
      <c r="AK62" s="39">
        <v>89</v>
      </c>
      <c r="AL62" s="40">
        <v>858</v>
      </c>
      <c r="AM62" s="44">
        <f t="shared" si="9"/>
        <v>0.10372960372960373</v>
      </c>
      <c r="AN62" s="41" t="s">
        <v>48</v>
      </c>
      <c r="AO62" s="45" t="s">
        <v>48</v>
      </c>
      <c r="AP62" s="41" t="s">
        <v>48</v>
      </c>
      <c r="AQ62" s="45" t="s">
        <v>48</v>
      </c>
      <c r="AR62" s="41">
        <v>2</v>
      </c>
      <c r="AS62" s="45">
        <f t="shared" si="11"/>
        <v>2.247191011235955E-2</v>
      </c>
      <c r="AT62" s="41">
        <v>87</v>
      </c>
      <c r="AU62" s="122">
        <f t="shared" si="126"/>
        <v>0.97752808988764039</v>
      </c>
    </row>
    <row r="63" spans="1:47" x14ac:dyDescent="0.25">
      <c r="A63" s="1" t="str">
        <f t="shared" si="0"/>
        <v>92</v>
      </c>
      <c r="B63" s="32">
        <v>920000619</v>
      </c>
      <c r="C63" s="36" t="s">
        <v>99</v>
      </c>
      <c r="D63" s="147">
        <v>220</v>
      </c>
      <c r="E63" s="156">
        <v>2975</v>
      </c>
      <c r="F63" s="157">
        <v>7.3949579831932774E-2</v>
      </c>
      <c r="G63" s="156">
        <v>104</v>
      </c>
      <c r="H63" s="157">
        <v>0.47272727272727272</v>
      </c>
      <c r="I63" s="156">
        <v>2</v>
      </c>
      <c r="J63" s="157">
        <v>9.0909090909090905E-3</v>
      </c>
      <c r="K63" s="156">
        <v>113</v>
      </c>
      <c r="L63" s="157">
        <v>0.51363636363636367</v>
      </c>
      <c r="M63" s="156">
        <v>1</v>
      </c>
      <c r="N63" s="164">
        <f t="shared" si="133"/>
        <v>4.5454545454545452E-3</v>
      </c>
      <c r="O63" s="39">
        <v>49</v>
      </c>
      <c r="P63" s="40">
        <v>1640</v>
      </c>
      <c r="Q63" s="44">
        <f t="shared" si="112"/>
        <v>2.9878048780487804E-2</v>
      </c>
      <c r="R63" s="41">
        <v>22</v>
      </c>
      <c r="S63" s="45">
        <f t="shared" ref="S63:S124" si="134">R63/O63</f>
        <v>0.44897959183673469</v>
      </c>
      <c r="T63" s="41" t="s">
        <v>48</v>
      </c>
      <c r="U63" s="45" t="s">
        <v>48</v>
      </c>
      <c r="V63" s="41">
        <v>28</v>
      </c>
      <c r="W63" s="45">
        <f t="shared" si="114"/>
        <v>0.5714285714285714</v>
      </c>
      <c r="X63" s="40" t="s">
        <v>48</v>
      </c>
      <c r="Y63" s="122" t="s">
        <v>48</v>
      </c>
      <c r="Z63" s="39">
        <v>62</v>
      </c>
      <c r="AA63" s="40">
        <v>1639</v>
      </c>
      <c r="AB63" s="44">
        <f t="shared" si="116"/>
        <v>3.7827943868212324E-2</v>
      </c>
      <c r="AC63" s="41">
        <v>27</v>
      </c>
      <c r="AD63" s="45">
        <f t="shared" ref="AD63:AD124" si="135">AC63/Z63</f>
        <v>0.43548387096774194</v>
      </c>
      <c r="AE63" s="41" t="s">
        <v>48</v>
      </c>
      <c r="AF63" s="45" t="s">
        <v>48</v>
      </c>
      <c r="AG63" s="41">
        <v>34</v>
      </c>
      <c r="AH63" s="45">
        <f t="shared" si="107"/>
        <v>0.54838709677419351</v>
      </c>
      <c r="AI63" s="40">
        <v>1</v>
      </c>
      <c r="AJ63" s="123">
        <f t="shared" si="132"/>
        <v>1.6129032258064516E-2</v>
      </c>
      <c r="AK63" s="39">
        <v>39</v>
      </c>
      <c r="AL63" s="40">
        <v>1790</v>
      </c>
      <c r="AM63" s="44">
        <f t="shared" si="9"/>
        <v>2.1787709497206705E-2</v>
      </c>
      <c r="AN63" s="41">
        <v>11</v>
      </c>
      <c r="AO63" s="45">
        <f t="shared" si="10"/>
        <v>0.28205128205128205</v>
      </c>
      <c r="AP63" s="41" t="s">
        <v>48</v>
      </c>
      <c r="AQ63" s="45" t="s">
        <v>48</v>
      </c>
      <c r="AR63" s="41">
        <v>25</v>
      </c>
      <c r="AS63" s="45">
        <f t="shared" si="11"/>
        <v>0.64102564102564108</v>
      </c>
      <c r="AT63" s="41">
        <v>3</v>
      </c>
      <c r="AU63" s="122">
        <f t="shared" si="126"/>
        <v>7.6923076923076927E-2</v>
      </c>
    </row>
    <row r="64" spans="1:47" x14ac:dyDescent="0.25">
      <c r="A64" s="1" t="str">
        <f t="shared" si="0"/>
        <v>92</v>
      </c>
      <c r="B64" s="32">
        <v>920000627</v>
      </c>
      <c r="C64" s="36" t="s">
        <v>100</v>
      </c>
      <c r="D64" s="147"/>
      <c r="E64" s="156"/>
      <c r="F64" s="157"/>
      <c r="G64" s="156"/>
      <c r="H64" s="157"/>
      <c r="I64" s="156"/>
      <c r="J64" s="157"/>
      <c r="K64" s="156"/>
      <c r="L64" s="157"/>
      <c r="M64" s="156"/>
      <c r="N64" s="165"/>
      <c r="O64" s="39">
        <v>225</v>
      </c>
      <c r="P64" s="40">
        <v>1547</v>
      </c>
      <c r="Q64" s="44">
        <f t="shared" si="112"/>
        <v>0.14544279250161604</v>
      </c>
      <c r="R64" s="41">
        <v>111</v>
      </c>
      <c r="S64" s="45">
        <f t="shared" si="134"/>
        <v>0.49333333333333335</v>
      </c>
      <c r="T64" s="41">
        <v>3</v>
      </c>
      <c r="U64" s="45">
        <f t="shared" ref="U64:U119" si="136">T64/O64</f>
        <v>1.3333333333333334E-2</v>
      </c>
      <c r="V64" s="41">
        <v>111</v>
      </c>
      <c r="W64" s="45">
        <f t="shared" si="114"/>
        <v>0.49333333333333335</v>
      </c>
      <c r="X64" s="40" t="s">
        <v>48</v>
      </c>
      <c r="Y64" s="122" t="s">
        <v>48</v>
      </c>
      <c r="Z64" s="39">
        <v>237</v>
      </c>
      <c r="AA64" s="40">
        <v>1449</v>
      </c>
      <c r="AB64" s="44">
        <f t="shared" si="116"/>
        <v>0.16356107660455488</v>
      </c>
      <c r="AC64" s="41">
        <v>121</v>
      </c>
      <c r="AD64" s="45">
        <f t="shared" si="135"/>
        <v>0.51054852320675104</v>
      </c>
      <c r="AE64" s="41" t="s">
        <v>48</v>
      </c>
      <c r="AF64" s="45" t="s">
        <v>48</v>
      </c>
      <c r="AG64" s="41">
        <v>114</v>
      </c>
      <c r="AH64" s="45">
        <f t="shared" si="107"/>
        <v>0.48101265822784811</v>
      </c>
      <c r="AI64" s="40">
        <v>2</v>
      </c>
      <c r="AJ64" s="123">
        <f t="shared" si="132"/>
        <v>8.4388185654008432E-3</v>
      </c>
      <c r="AK64" s="39">
        <v>257</v>
      </c>
      <c r="AL64" s="40">
        <v>1494</v>
      </c>
      <c r="AM64" s="44">
        <f t="shared" si="9"/>
        <v>0.17202141900937082</v>
      </c>
      <c r="AN64" s="41">
        <v>138</v>
      </c>
      <c r="AO64" s="45">
        <f t="shared" si="10"/>
        <v>0.53696498054474706</v>
      </c>
      <c r="AP64" s="41" t="s">
        <v>48</v>
      </c>
      <c r="AQ64" s="45" t="s">
        <v>48</v>
      </c>
      <c r="AR64" s="41">
        <v>119</v>
      </c>
      <c r="AS64" s="45">
        <f t="shared" si="11"/>
        <v>0.46303501945525294</v>
      </c>
      <c r="AT64" s="41" t="s">
        <v>48</v>
      </c>
      <c r="AU64" s="119" t="s">
        <v>48</v>
      </c>
    </row>
    <row r="65" spans="1:47" x14ac:dyDescent="0.25">
      <c r="A65" s="1" t="str">
        <f t="shared" si="0"/>
        <v>92</v>
      </c>
      <c r="B65" s="32">
        <v>920000643</v>
      </c>
      <c r="C65" s="35" t="s">
        <v>101</v>
      </c>
      <c r="D65" s="105">
        <v>229</v>
      </c>
      <c r="E65" s="1">
        <v>2586</v>
      </c>
      <c r="F65" s="25">
        <v>8.8553750966744005E-2</v>
      </c>
      <c r="G65" s="1">
        <v>131</v>
      </c>
      <c r="H65" s="25">
        <v>0.57205240174672489</v>
      </c>
      <c r="I65" s="1" t="s">
        <v>48</v>
      </c>
      <c r="J65" s="25" t="s">
        <v>48</v>
      </c>
      <c r="K65" s="1">
        <v>98</v>
      </c>
      <c r="L65" s="25">
        <v>0.42794759825327511</v>
      </c>
      <c r="M65" s="1" t="s">
        <v>48</v>
      </c>
      <c r="N65" s="126" t="s">
        <v>48</v>
      </c>
      <c r="O65" s="39">
        <v>251</v>
      </c>
      <c r="P65" s="40">
        <v>2666</v>
      </c>
      <c r="Q65" s="44">
        <f t="shared" si="112"/>
        <v>9.4148537134283575E-2</v>
      </c>
      <c r="R65" s="41">
        <v>119</v>
      </c>
      <c r="S65" s="45">
        <f t="shared" si="134"/>
        <v>0.47410358565737054</v>
      </c>
      <c r="T65" s="41">
        <v>2</v>
      </c>
      <c r="U65" s="45">
        <f t="shared" si="136"/>
        <v>7.9681274900398405E-3</v>
      </c>
      <c r="V65" s="41">
        <v>130</v>
      </c>
      <c r="W65" s="45">
        <f t="shared" si="114"/>
        <v>0.51792828685258963</v>
      </c>
      <c r="X65" s="40" t="s">
        <v>48</v>
      </c>
      <c r="Y65" s="122" t="s">
        <v>48</v>
      </c>
      <c r="Z65" s="39">
        <v>337</v>
      </c>
      <c r="AA65" s="40">
        <v>2624</v>
      </c>
      <c r="AB65" s="44">
        <f t="shared" si="116"/>
        <v>0.12842987804878048</v>
      </c>
      <c r="AC65" s="41">
        <v>173</v>
      </c>
      <c r="AD65" s="45">
        <f t="shared" si="135"/>
        <v>0.51335311572700293</v>
      </c>
      <c r="AE65" s="41">
        <v>4</v>
      </c>
      <c r="AF65" s="45">
        <f t="shared" ref="AF65:AF122" si="137">AE65/Z65</f>
        <v>1.1869436201780416E-2</v>
      </c>
      <c r="AG65" s="41">
        <v>160</v>
      </c>
      <c r="AH65" s="45">
        <f t="shared" si="107"/>
        <v>0.47477744807121663</v>
      </c>
      <c r="AI65" s="40" t="s">
        <v>48</v>
      </c>
      <c r="AJ65" s="43" t="s">
        <v>48</v>
      </c>
      <c r="AK65" s="39">
        <v>335</v>
      </c>
      <c r="AL65" s="40">
        <v>2429</v>
      </c>
      <c r="AM65" s="44">
        <f t="shared" si="9"/>
        <v>0.13791683820502265</v>
      </c>
      <c r="AN65" s="41">
        <v>133</v>
      </c>
      <c r="AO65" s="45">
        <f t="shared" si="10"/>
        <v>0.39701492537313432</v>
      </c>
      <c r="AP65" s="41">
        <v>2</v>
      </c>
      <c r="AQ65" s="45">
        <f t="shared" si="13"/>
        <v>5.9701492537313433E-3</v>
      </c>
      <c r="AR65" s="41">
        <v>193</v>
      </c>
      <c r="AS65" s="45">
        <f t="shared" si="11"/>
        <v>0.57611940298507458</v>
      </c>
      <c r="AT65" s="41">
        <v>7</v>
      </c>
      <c r="AU65" s="122">
        <f>+AT65/AK65</f>
        <v>2.0895522388059702E-2</v>
      </c>
    </row>
    <row r="66" spans="1:47" x14ac:dyDescent="0.25">
      <c r="A66" s="1" t="str">
        <f t="shared" si="0"/>
        <v>92</v>
      </c>
      <c r="B66" s="32">
        <v>920000650</v>
      </c>
      <c r="C66" s="35" t="s">
        <v>102</v>
      </c>
      <c r="D66" s="105" t="s">
        <v>48</v>
      </c>
      <c r="E66" s="1">
        <v>3097</v>
      </c>
      <c r="F66" s="25" t="s">
        <v>48</v>
      </c>
      <c r="G66" s="1" t="s">
        <v>48</v>
      </c>
      <c r="H66" s="25" t="s">
        <v>48</v>
      </c>
      <c r="I66" s="1" t="s">
        <v>48</v>
      </c>
      <c r="J66" s="25" t="s">
        <v>48</v>
      </c>
      <c r="K66" s="1" t="s">
        <v>48</v>
      </c>
      <c r="L66" s="25" t="s">
        <v>48</v>
      </c>
      <c r="M66" s="1" t="s">
        <v>48</v>
      </c>
      <c r="N66" s="126" t="s">
        <v>48</v>
      </c>
      <c r="O66" s="39" t="s">
        <v>48</v>
      </c>
      <c r="P66" s="40">
        <v>3081</v>
      </c>
      <c r="Q66" s="40" t="s">
        <v>48</v>
      </c>
      <c r="R66" s="41" t="s">
        <v>48</v>
      </c>
      <c r="S66" s="42" t="s">
        <v>48</v>
      </c>
      <c r="T66" s="41" t="s">
        <v>48</v>
      </c>
      <c r="U66" s="42" t="s">
        <v>48</v>
      </c>
      <c r="V66" s="41" t="s">
        <v>48</v>
      </c>
      <c r="W66" s="42" t="s">
        <v>48</v>
      </c>
      <c r="X66" s="40" t="s">
        <v>48</v>
      </c>
      <c r="Y66" s="122" t="s">
        <v>48</v>
      </c>
      <c r="Z66" s="39" t="s">
        <v>48</v>
      </c>
      <c r="AA66" s="40">
        <v>3065</v>
      </c>
      <c r="AB66" s="40" t="s">
        <v>48</v>
      </c>
      <c r="AC66" s="41" t="s">
        <v>48</v>
      </c>
      <c r="AD66" s="42" t="s">
        <v>48</v>
      </c>
      <c r="AE66" s="41" t="s">
        <v>48</v>
      </c>
      <c r="AF66" s="42" t="s">
        <v>48</v>
      </c>
      <c r="AG66" s="41" t="s">
        <v>48</v>
      </c>
      <c r="AH66" s="42" t="s">
        <v>48</v>
      </c>
      <c r="AI66" s="40" t="s">
        <v>48</v>
      </c>
      <c r="AJ66" s="43" t="s">
        <v>48</v>
      </c>
      <c r="AK66" s="39" t="s">
        <v>48</v>
      </c>
      <c r="AL66" s="40">
        <v>3067</v>
      </c>
      <c r="AM66" s="40" t="s">
        <v>48</v>
      </c>
      <c r="AN66" s="41" t="s">
        <v>48</v>
      </c>
      <c r="AO66" s="42" t="s">
        <v>48</v>
      </c>
      <c r="AP66" s="41" t="s">
        <v>48</v>
      </c>
      <c r="AQ66" s="42" t="s">
        <v>48</v>
      </c>
      <c r="AR66" s="41" t="s">
        <v>48</v>
      </c>
      <c r="AS66" s="42" t="s">
        <v>48</v>
      </c>
      <c r="AT66" s="41" t="s">
        <v>48</v>
      </c>
      <c r="AU66" s="119" t="s">
        <v>48</v>
      </c>
    </row>
    <row r="67" spans="1:47" x14ac:dyDescent="0.25">
      <c r="A67" s="1" t="str">
        <f t="shared" si="0"/>
        <v>92</v>
      </c>
      <c r="B67" s="32">
        <v>920026374</v>
      </c>
      <c r="C67" s="35" t="s">
        <v>103</v>
      </c>
      <c r="D67" s="105">
        <v>70</v>
      </c>
      <c r="E67" s="1">
        <v>2291</v>
      </c>
      <c r="F67" s="25">
        <v>3.0554343081623744E-2</v>
      </c>
      <c r="G67" s="1" t="s">
        <v>48</v>
      </c>
      <c r="H67" s="25" t="s">
        <v>48</v>
      </c>
      <c r="I67" s="1" t="s">
        <v>48</v>
      </c>
      <c r="J67" s="25" t="s">
        <v>48</v>
      </c>
      <c r="K67" s="1">
        <v>30</v>
      </c>
      <c r="L67" s="25">
        <v>0.42857142857142855</v>
      </c>
      <c r="M67" s="1">
        <v>40</v>
      </c>
      <c r="N67" s="126">
        <f t="shared" ref="N67:N128" si="138">+M67/D67</f>
        <v>0.5714285714285714</v>
      </c>
      <c r="O67" s="39">
        <v>70</v>
      </c>
      <c r="P67" s="40">
        <v>2304</v>
      </c>
      <c r="Q67" s="44">
        <f t="shared" ref="Q67:Q128" si="139">O67/P67</f>
        <v>3.0381944444444444E-2</v>
      </c>
      <c r="R67" s="41" t="s">
        <v>48</v>
      </c>
      <c r="S67" s="45" t="s">
        <v>48</v>
      </c>
      <c r="T67" s="41" t="s">
        <v>48</v>
      </c>
      <c r="U67" s="45" t="s">
        <v>48</v>
      </c>
      <c r="V67" s="41">
        <v>39</v>
      </c>
      <c r="W67" s="45">
        <f t="shared" ref="W67:W128" si="140">V67/O67</f>
        <v>0.55714285714285716</v>
      </c>
      <c r="X67" s="40">
        <v>31</v>
      </c>
      <c r="Y67" s="122">
        <f t="shared" ref="Y67:Y128" si="141">+X67/O67</f>
        <v>0.44285714285714284</v>
      </c>
      <c r="Z67" s="39">
        <v>98</v>
      </c>
      <c r="AA67" s="40">
        <v>2224</v>
      </c>
      <c r="AB67" s="44">
        <f t="shared" ref="AB67:AB128" si="142">Z67/AA67</f>
        <v>4.4064748201438846E-2</v>
      </c>
      <c r="AC67" s="41" t="s">
        <v>48</v>
      </c>
      <c r="AD67" s="45" t="s">
        <v>48</v>
      </c>
      <c r="AE67" s="41" t="s">
        <v>48</v>
      </c>
      <c r="AF67" s="45" t="s">
        <v>48</v>
      </c>
      <c r="AG67" s="41">
        <v>36</v>
      </c>
      <c r="AH67" s="45">
        <f t="shared" ref="AH67:AH128" si="143">AG67/Z67</f>
        <v>0.36734693877551022</v>
      </c>
      <c r="AI67" s="40">
        <v>62</v>
      </c>
      <c r="AJ67" s="123">
        <f t="shared" ref="AJ67:AJ68" si="144">+AI67/Z67</f>
        <v>0.63265306122448983</v>
      </c>
      <c r="AK67" s="39">
        <v>65</v>
      </c>
      <c r="AL67" s="40">
        <v>1973</v>
      </c>
      <c r="AM67" s="44">
        <f t="shared" si="9"/>
        <v>3.294475418144957E-2</v>
      </c>
      <c r="AN67" s="41" t="s">
        <v>48</v>
      </c>
      <c r="AO67" s="45" t="s">
        <v>48</v>
      </c>
      <c r="AP67" s="41">
        <v>1</v>
      </c>
      <c r="AQ67" s="45">
        <f t="shared" si="13"/>
        <v>1.5384615384615385E-2</v>
      </c>
      <c r="AR67" s="41">
        <v>29</v>
      </c>
      <c r="AS67" s="45">
        <f t="shared" si="11"/>
        <v>0.44615384615384618</v>
      </c>
      <c r="AT67" s="41">
        <v>35</v>
      </c>
      <c r="AU67" s="122">
        <f>+AT67/AK67</f>
        <v>0.53846153846153844</v>
      </c>
    </row>
    <row r="68" spans="1:47" x14ac:dyDescent="0.25">
      <c r="A68" s="1" t="str">
        <f t="shared" si="0"/>
        <v>92</v>
      </c>
      <c r="B68" s="32">
        <v>920100021</v>
      </c>
      <c r="C68" s="35" t="s">
        <v>104</v>
      </c>
      <c r="D68" s="105">
        <v>970</v>
      </c>
      <c r="E68" s="1">
        <v>3022</v>
      </c>
      <c r="F68" s="25">
        <v>0.32097948378557245</v>
      </c>
      <c r="G68" s="1">
        <v>457</v>
      </c>
      <c r="H68" s="25">
        <v>0.47113402061855669</v>
      </c>
      <c r="I68" s="1">
        <v>265</v>
      </c>
      <c r="J68" s="25">
        <v>0.27319587628865977</v>
      </c>
      <c r="K68" s="1">
        <v>250</v>
      </c>
      <c r="L68" s="25">
        <v>0.25773195876288657</v>
      </c>
      <c r="M68" s="1">
        <v>1</v>
      </c>
      <c r="N68" s="126">
        <f t="shared" si="138"/>
        <v>1.0309278350515464E-3</v>
      </c>
      <c r="O68" s="39">
        <v>980</v>
      </c>
      <c r="P68" s="40">
        <v>2972</v>
      </c>
      <c r="Q68" s="44">
        <f t="shared" si="139"/>
        <v>0.32974427994616418</v>
      </c>
      <c r="R68" s="41">
        <v>426</v>
      </c>
      <c r="S68" s="45">
        <f t="shared" ref="S68:S129" si="145">R68/O68</f>
        <v>0.4346938775510204</v>
      </c>
      <c r="T68" s="41" t="s">
        <v>48</v>
      </c>
      <c r="U68" s="45" t="s">
        <v>48</v>
      </c>
      <c r="V68" s="41">
        <v>552</v>
      </c>
      <c r="W68" s="45">
        <f t="shared" si="140"/>
        <v>0.56326530612244896</v>
      </c>
      <c r="X68" s="40">
        <v>5</v>
      </c>
      <c r="Y68" s="122">
        <f t="shared" si="141"/>
        <v>5.1020408163265302E-3</v>
      </c>
      <c r="Z68" s="39">
        <v>939</v>
      </c>
      <c r="AA68" s="40">
        <v>2884</v>
      </c>
      <c r="AB68" s="44">
        <f t="shared" si="142"/>
        <v>0.32558945908460474</v>
      </c>
      <c r="AC68" s="41">
        <v>355</v>
      </c>
      <c r="AD68" s="45">
        <f t="shared" ref="AD68:AD129" si="146">AC68/Z68</f>
        <v>0.37806176783812567</v>
      </c>
      <c r="AE68" s="41" t="s">
        <v>48</v>
      </c>
      <c r="AF68" s="45" t="s">
        <v>48</v>
      </c>
      <c r="AG68" s="41">
        <v>582</v>
      </c>
      <c r="AH68" s="45">
        <f t="shared" si="143"/>
        <v>0.61980830670926512</v>
      </c>
      <c r="AI68" s="40">
        <v>4</v>
      </c>
      <c r="AJ68" s="123">
        <f t="shared" si="144"/>
        <v>4.2598509052183178E-3</v>
      </c>
      <c r="AK68" s="39">
        <v>1017</v>
      </c>
      <c r="AL68" s="40">
        <v>2932</v>
      </c>
      <c r="AM68" s="44">
        <f t="shared" si="9"/>
        <v>0.34686221009549795</v>
      </c>
      <c r="AN68" s="41">
        <v>476</v>
      </c>
      <c r="AO68" s="45">
        <f t="shared" si="10"/>
        <v>0.46804326450344147</v>
      </c>
      <c r="AP68" s="41" t="s">
        <v>48</v>
      </c>
      <c r="AQ68" s="45" t="s">
        <v>48</v>
      </c>
      <c r="AR68" s="41">
        <v>538</v>
      </c>
      <c r="AS68" s="45">
        <f t="shared" si="11"/>
        <v>0.52900688298918386</v>
      </c>
      <c r="AT68" s="41">
        <v>6</v>
      </c>
      <c r="AU68" s="122">
        <f t="shared" ref="AU68:AU69" si="147">+AT68/AK68</f>
        <v>5.8997050147492625E-3</v>
      </c>
    </row>
    <row r="69" spans="1:47" x14ac:dyDescent="0.25">
      <c r="A69" s="1" t="str">
        <f t="shared" si="0"/>
        <v>92</v>
      </c>
      <c r="B69" s="32">
        <v>920100039</v>
      </c>
      <c r="C69" s="35" t="s">
        <v>105</v>
      </c>
      <c r="D69" s="105">
        <v>445</v>
      </c>
      <c r="E69" s="1">
        <v>1110</v>
      </c>
      <c r="F69" s="25">
        <v>0.40090090090090091</v>
      </c>
      <c r="G69" s="1">
        <v>293</v>
      </c>
      <c r="H69" s="25">
        <v>0.65842696629213482</v>
      </c>
      <c r="I69" s="1" t="s">
        <v>48</v>
      </c>
      <c r="J69" s="25" t="s">
        <v>48</v>
      </c>
      <c r="K69" s="1">
        <v>152</v>
      </c>
      <c r="L69" s="25">
        <v>0.34157303370786518</v>
      </c>
      <c r="M69" s="1" t="s">
        <v>48</v>
      </c>
      <c r="N69" s="126" t="s">
        <v>48</v>
      </c>
      <c r="O69" s="39">
        <v>481</v>
      </c>
      <c r="P69" s="40">
        <v>1262</v>
      </c>
      <c r="Q69" s="44">
        <f t="shared" si="139"/>
        <v>0.38114104595879555</v>
      </c>
      <c r="R69" s="41">
        <v>297</v>
      </c>
      <c r="S69" s="45">
        <f t="shared" si="145"/>
        <v>0.61746361746361744</v>
      </c>
      <c r="T69" s="41" t="s">
        <v>48</v>
      </c>
      <c r="U69" s="45" t="s">
        <v>48</v>
      </c>
      <c r="V69" s="41">
        <v>184</v>
      </c>
      <c r="W69" s="45">
        <f t="shared" si="140"/>
        <v>0.38253638253638256</v>
      </c>
      <c r="X69" s="40" t="s">
        <v>48</v>
      </c>
      <c r="Y69" s="122" t="s">
        <v>48</v>
      </c>
      <c r="Z69" s="39">
        <v>539</v>
      </c>
      <c r="AA69" s="40">
        <v>1444</v>
      </c>
      <c r="AB69" s="44">
        <f t="shared" si="142"/>
        <v>0.37326869806094182</v>
      </c>
      <c r="AC69" s="41">
        <v>304</v>
      </c>
      <c r="AD69" s="45">
        <f t="shared" si="146"/>
        <v>0.56400742115027824</v>
      </c>
      <c r="AE69" s="41" t="s">
        <v>48</v>
      </c>
      <c r="AF69" s="45" t="s">
        <v>48</v>
      </c>
      <c r="AG69" s="41">
        <v>236</v>
      </c>
      <c r="AH69" s="45">
        <f t="shared" si="143"/>
        <v>0.43784786641929502</v>
      </c>
      <c r="AI69" s="40" t="s">
        <v>48</v>
      </c>
      <c r="AJ69" s="43" t="s">
        <v>48</v>
      </c>
      <c r="AK69" s="39">
        <v>480</v>
      </c>
      <c r="AL69" s="40">
        <v>1536</v>
      </c>
      <c r="AM69" s="44">
        <f t="shared" ref="AM69:AM116" si="148">AK69/AL69</f>
        <v>0.3125</v>
      </c>
      <c r="AN69" s="41">
        <v>291</v>
      </c>
      <c r="AO69" s="45">
        <f t="shared" ref="AO69:AO116" si="149">AN69/AK69</f>
        <v>0.60624999999999996</v>
      </c>
      <c r="AP69" s="41" t="s">
        <v>48</v>
      </c>
      <c r="AQ69" s="45" t="s">
        <v>48</v>
      </c>
      <c r="AR69" s="41">
        <v>181</v>
      </c>
      <c r="AS69" s="45">
        <f t="shared" ref="AS69:AS116" si="150">AR69/AK69</f>
        <v>0.37708333333333333</v>
      </c>
      <c r="AT69" s="41">
        <v>8</v>
      </c>
      <c r="AU69" s="122">
        <f t="shared" si="147"/>
        <v>1.6666666666666666E-2</v>
      </c>
    </row>
    <row r="70" spans="1:47" x14ac:dyDescent="0.25">
      <c r="A70" s="1" t="str">
        <f t="shared" ref="A70:A116" si="151">LEFT(B70,2)</f>
        <v>92</v>
      </c>
      <c r="B70" s="32">
        <v>920100047</v>
      </c>
      <c r="C70" s="35" t="s">
        <v>106</v>
      </c>
      <c r="D70" s="105">
        <v>1275</v>
      </c>
      <c r="E70" s="1">
        <v>3316</v>
      </c>
      <c r="F70" s="25">
        <v>0.38449939686369117</v>
      </c>
      <c r="G70" s="1">
        <v>265</v>
      </c>
      <c r="H70" s="25">
        <v>0.20784313725490197</v>
      </c>
      <c r="I70" s="1">
        <v>994</v>
      </c>
      <c r="J70" s="25">
        <v>0.77960784313725495</v>
      </c>
      <c r="K70" s="1">
        <v>15</v>
      </c>
      <c r="L70" s="25">
        <v>1.1764705882352941E-2</v>
      </c>
      <c r="M70" s="1">
        <v>1</v>
      </c>
      <c r="N70" s="126">
        <f t="shared" ref="N70:N116" si="152">+M70/D70</f>
        <v>7.8431372549019605E-4</v>
      </c>
      <c r="O70" s="39">
        <v>1311</v>
      </c>
      <c r="P70" s="40">
        <v>3288</v>
      </c>
      <c r="Q70" s="44">
        <f t="shared" si="139"/>
        <v>0.39872262773722628</v>
      </c>
      <c r="R70" s="41">
        <v>210</v>
      </c>
      <c r="S70" s="45">
        <f t="shared" si="145"/>
        <v>0.16018306636155608</v>
      </c>
      <c r="T70" s="41">
        <v>1083</v>
      </c>
      <c r="U70" s="45">
        <f t="shared" ref="U70:U116" si="153">T70/O70</f>
        <v>0.82608695652173914</v>
      </c>
      <c r="V70" s="41">
        <v>18</v>
      </c>
      <c r="W70" s="45">
        <f t="shared" si="140"/>
        <v>1.3729977116704805E-2</v>
      </c>
      <c r="X70" s="40" t="s">
        <v>48</v>
      </c>
      <c r="Y70" s="122" t="s">
        <v>48</v>
      </c>
      <c r="Z70" s="39">
        <v>1266</v>
      </c>
      <c r="AA70" s="40">
        <v>3122</v>
      </c>
      <c r="AB70" s="44">
        <f t="shared" si="142"/>
        <v>0.40550928891736066</v>
      </c>
      <c r="AC70" s="41">
        <v>227</v>
      </c>
      <c r="AD70" s="45">
        <f t="shared" si="146"/>
        <v>0.17930489731437599</v>
      </c>
      <c r="AE70" s="41">
        <v>1018</v>
      </c>
      <c r="AF70" s="45">
        <f t="shared" ref="AF70:AF116" si="154">AE70/Z70</f>
        <v>0.80410742496050558</v>
      </c>
      <c r="AG70" s="41">
        <v>21</v>
      </c>
      <c r="AH70" s="45">
        <f t="shared" si="143"/>
        <v>1.6587677725118485E-2</v>
      </c>
      <c r="AI70" s="40" t="s">
        <v>48</v>
      </c>
      <c r="AJ70" s="43" t="s">
        <v>48</v>
      </c>
      <c r="AK70" s="39">
        <v>1321</v>
      </c>
      <c r="AL70" s="40">
        <v>3027</v>
      </c>
      <c r="AM70" s="44">
        <f t="shared" si="148"/>
        <v>0.43640568219359099</v>
      </c>
      <c r="AN70" s="41">
        <v>211</v>
      </c>
      <c r="AO70" s="45">
        <f t="shared" si="149"/>
        <v>0.15972747918243754</v>
      </c>
      <c r="AP70" s="41">
        <v>1090</v>
      </c>
      <c r="AQ70" s="45">
        <f t="shared" ref="AQ70:AQ116" si="155">AP70/AK70</f>
        <v>0.82513247539742618</v>
      </c>
      <c r="AR70" s="41">
        <v>20</v>
      </c>
      <c r="AS70" s="45">
        <f t="shared" si="150"/>
        <v>1.514004542013626E-2</v>
      </c>
      <c r="AT70" s="41" t="s">
        <v>48</v>
      </c>
      <c r="AU70" s="119" t="s">
        <v>48</v>
      </c>
    </row>
    <row r="71" spans="1:47" x14ac:dyDescent="0.25">
      <c r="A71" s="1" t="str">
        <f t="shared" si="151"/>
        <v>92</v>
      </c>
      <c r="B71" s="32">
        <v>920100062</v>
      </c>
      <c r="C71" s="35" t="s">
        <v>151</v>
      </c>
      <c r="D71" s="105">
        <v>498</v>
      </c>
      <c r="E71" s="1" t="s">
        <v>48</v>
      </c>
      <c r="F71" s="25" t="s">
        <v>48</v>
      </c>
      <c r="G71" s="1">
        <v>263</v>
      </c>
      <c r="H71" s="25">
        <v>0.5281124497991968</v>
      </c>
      <c r="I71" s="1" t="s">
        <v>48</v>
      </c>
      <c r="J71" s="25" t="s">
        <v>48</v>
      </c>
      <c r="K71" s="1" t="s">
        <v>48</v>
      </c>
      <c r="L71" s="25" t="s">
        <v>48</v>
      </c>
      <c r="M71" s="1" t="s">
        <v>48</v>
      </c>
      <c r="N71" s="126" t="s">
        <v>48</v>
      </c>
      <c r="O71" s="39">
        <v>487</v>
      </c>
      <c r="P71" s="40" t="s">
        <v>48</v>
      </c>
      <c r="Q71" s="40" t="s">
        <v>48</v>
      </c>
      <c r="R71" s="41">
        <v>279</v>
      </c>
      <c r="S71" s="45">
        <f t="shared" si="145"/>
        <v>0.5728952772073922</v>
      </c>
      <c r="T71" s="41">
        <v>208</v>
      </c>
      <c r="U71" s="45">
        <f t="shared" si="153"/>
        <v>0.4271047227926078</v>
      </c>
      <c r="V71" s="41" t="s">
        <v>48</v>
      </c>
      <c r="W71" s="45" t="s">
        <v>48</v>
      </c>
      <c r="X71" s="40" t="s">
        <v>48</v>
      </c>
      <c r="Y71" s="122" t="s">
        <v>48</v>
      </c>
      <c r="Z71" s="39">
        <v>573</v>
      </c>
      <c r="AA71" s="40" t="s">
        <v>48</v>
      </c>
      <c r="AB71" s="40" t="s">
        <v>48</v>
      </c>
      <c r="AC71" s="41">
        <v>298</v>
      </c>
      <c r="AD71" s="45">
        <f t="shared" si="146"/>
        <v>0.52006980802792324</v>
      </c>
      <c r="AE71" s="41">
        <v>275</v>
      </c>
      <c r="AF71" s="45">
        <f t="shared" si="154"/>
        <v>0.47993019197207681</v>
      </c>
      <c r="AG71" s="41" t="s">
        <v>48</v>
      </c>
      <c r="AH71" s="45" t="s">
        <v>48</v>
      </c>
      <c r="AI71" s="40" t="s">
        <v>48</v>
      </c>
      <c r="AJ71" s="43" t="s">
        <v>48</v>
      </c>
      <c r="AK71" s="39">
        <v>464</v>
      </c>
      <c r="AL71" s="40" t="s">
        <v>48</v>
      </c>
      <c r="AM71" s="40" t="s">
        <v>48</v>
      </c>
      <c r="AN71" s="41">
        <v>271</v>
      </c>
      <c r="AO71" s="45">
        <f t="shared" si="149"/>
        <v>0.58405172413793105</v>
      </c>
      <c r="AP71" s="41">
        <v>194</v>
      </c>
      <c r="AQ71" s="45">
        <f t="shared" si="155"/>
        <v>0.41810344827586204</v>
      </c>
      <c r="AR71" s="41" t="s">
        <v>48</v>
      </c>
      <c r="AS71" s="45" t="s">
        <v>48</v>
      </c>
      <c r="AT71" s="41" t="s">
        <v>48</v>
      </c>
      <c r="AU71" s="119" t="s">
        <v>48</v>
      </c>
    </row>
    <row r="72" spans="1:47" x14ac:dyDescent="0.25">
      <c r="A72" s="1" t="str">
        <f t="shared" si="151"/>
        <v>92</v>
      </c>
      <c r="B72" s="32">
        <v>920110020</v>
      </c>
      <c r="C72" s="35" t="s">
        <v>107</v>
      </c>
      <c r="D72" s="105">
        <v>319</v>
      </c>
      <c r="E72" s="1">
        <v>1245</v>
      </c>
      <c r="F72" s="25">
        <v>0.25622489959839356</v>
      </c>
      <c r="G72" s="1">
        <v>196</v>
      </c>
      <c r="H72" s="25">
        <v>0.61442006269592475</v>
      </c>
      <c r="I72" s="1">
        <v>1</v>
      </c>
      <c r="J72" s="25">
        <v>3.134796238244514E-3</v>
      </c>
      <c r="K72" s="1">
        <v>122</v>
      </c>
      <c r="L72" s="25">
        <v>0.38244514106583072</v>
      </c>
      <c r="M72" s="1" t="s">
        <v>48</v>
      </c>
      <c r="N72" s="126" t="s">
        <v>48</v>
      </c>
      <c r="O72" s="39">
        <v>355</v>
      </c>
      <c r="P72" s="40">
        <v>1374</v>
      </c>
      <c r="Q72" s="44">
        <f t="shared" ref="Q72:Q119" si="156">O72/P72</f>
        <v>0.25836972343522563</v>
      </c>
      <c r="R72" s="41">
        <v>194</v>
      </c>
      <c r="S72" s="45">
        <f t="shared" si="145"/>
        <v>0.54647887323943667</v>
      </c>
      <c r="T72" s="41" t="s">
        <v>48</v>
      </c>
      <c r="U72" s="45" t="s">
        <v>48</v>
      </c>
      <c r="V72" s="41">
        <v>156</v>
      </c>
      <c r="W72" s="45">
        <f t="shared" ref="W72:W119" si="157">V72/O72</f>
        <v>0.43943661971830988</v>
      </c>
      <c r="X72" s="40">
        <v>5</v>
      </c>
      <c r="Y72" s="122">
        <f t="shared" ref="Y72:Y116" si="158">+X72/O72</f>
        <v>1.4084507042253521E-2</v>
      </c>
      <c r="Z72" s="39">
        <v>362</v>
      </c>
      <c r="AA72" s="40">
        <v>1290</v>
      </c>
      <c r="AB72" s="44">
        <f t="shared" ref="AB72:AB119" si="159">Z72/AA72</f>
        <v>0.2806201550387597</v>
      </c>
      <c r="AC72" s="41">
        <v>217</v>
      </c>
      <c r="AD72" s="45">
        <f t="shared" si="146"/>
        <v>0.59944751381215466</v>
      </c>
      <c r="AE72" s="41" t="s">
        <v>48</v>
      </c>
      <c r="AF72" s="45" t="s">
        <v>48</v>
      </c>
      <c r="AG72" s="41">
        <v>141</v>
      </c>
      <c r="AH72" s="45">
        <f t="shared" ref="AH72:AH119" si="160">AG72/Z72</f>
        <v>0.38950276243093923</v>
      </c>
      <c r="AI72" s="40">
        <v>4</v>
      </c>
      <c r="AJ72" s="123">
        <f t="shared" ref="AJ72:AJ74" si="161">+AI72/Z72</f>
        <v>1.1049723756906077E-2</v>
      </c>
      <c r="AK72" s="39">
        <v>383</v>
      </c>
      <c r="AL72" s="40">
        <v>1361</v>
      </c>
      <c r="AM72" s="44">
        <f t="shared" si="148"/>
        <v>0.28141072740631889</v>
      </c>
      <c r="AN72" s="41">
        <v>245</v>
      </c>
      <c r="AO72" s="45">
        <f t="shared" si="149"/>
        <v>0.63968668407310703</v>
      </c>
      <c r="AP72" s="41">
        <v>1</v>
      </c>
      <c r="AQ72" s="45">
        <f t="shared" si="155"/>
        <v>2.6109660574412533E-3</v>
      </c>
      <c r="AR72" s="41">
        <v>134</v>
      </c>
      <c r="AS72" s="45">
        <f t="shared" si="150"/>
        <v>0.34986945169712796</v>
      </c>
      <c r="AT72" s="41">
        <v>3</v>
      </c>
      <c r="AU72" s="122">
        <f t="shared" ref="AU72:AU78" si="162">+AT72/AK72</f>
        <v>7.832898172323759E-3</v>
      </c>
    </row>
    <row r="73" spans="1:47" x14ac:dyDescent="0.25">
      <c r="A73" s="1" t="str">
        <f t="shared" si="151"/>
        <v>92</v>
      </c>
      <c r="B73" s="32">
        <v>920300043</v>
      </c>
      <c r="C73" s="35" t="s">
        <v>108</v>
      </c>
      <c r="D73" s="105">
        <v>469</v>
      </c>
      <c r="E73" s="1">
        <v>3448</v>
      </c>
      <c r="F73" s="25">
        <v>0.13602088167053364</v>
      </c>
      <c r="G73" s="1">
        <v>303</v>
      </c>
      <c r="H73" s="25">
        <v>0.64605543710021318</v>
      </c>
      <c r="I73" s="1" t="s">
        <v>48</v>
      </c>
      <c r="J73" s="25" t="s">
        <v>48</v>
      </c>
      <c r="K73" s="1">
        <v>152</v>
      </c>
      <c r="L73" s="25">
        <v>0.32409381663113007</v>
      </c>
      <c r="M73" s="1">
        <v>14</v>
      </c>
      <c r="N73" s="126">
        <f t="shared" ref="N73:N119" si="163">+M73/D73</f>
        <v>2.9850746268656716E-2</v>
      </c>
      <c r="O73" s="39">
        <v>543</v>
      </c>
      <c r="P73" s="40">
        <v>3125</v>
      </c>
      <c r="Q73" s="44">
        <f t="shared" si="156"/>
        <v>0.17376</v>
      </c>
      <c r="R73" s="41">
        <v>375</v>
      </c>
      <c r="S73" s="45">
        <f t="shared" si="145"/>
        <v>0.69060773480662985</v>
      </c>
      <c r="T73" s="41" t="s">
        <v>48</v>
      </c>
      <c r="U73" s="45" t="s">
        <v>48</v>
      </c>
      <c r="V73" s="41">
        <v>165</v>
      </c>
      <c r="W73" s="45">
        <f t="shared" si="157"/>
        <v>0.30386740331491713</v>
      </c>
      <c r="X73" s="40">
        <v>3</v>
      </c>
      <c r="Y73" s="122">
        <f t="shared" si="158"/>
        <v>5.5248618784530384E-3</v>
      </c>
      <c r="Z73" s="39">
        <v>575</v>
      </c>
      <c r="AA73" s="40">
        <v>3085</v>
      </c>
      <c r="AB73" s="44">
        <f t="shared" si="159"/>
        <v>0.18638573743922204</v>
      </c>
      <c r="AC73" s="41">
        <v>348</v>
      </c>
      <c r="AD73" s="45">
        <f t="shared" si="146"/>
        <v>0.60521739130434782</v>
      </c>
      <c r="AE73" s="41" t="s">
        <v>48</v>
      </c>
      <c r="AF73" s="45" t="s">
        <v>48</v>
      </c>
      <c r="AG73" s="41">
        <v>222</v>
      </c>
      <c r="AH73" s="45">
        <f t="shared" si="160"/>
        <v>0.38608695652173913</v>
      </c>
      <c r="AI73" s="40">
        <v>5</v>
      </c>
      <c r="AJ73" s="123">
        <f t="shared" si="161"/>
        <v>8.6956521739130436E-3</v>
      </c>
      <c r="AK73" s="39">
        <v>556</v>
      </c>
      <c r="AL73" s="40">
        <v>3294</v>
      </c>
      <c r="AM73" s="44">
        <f t="shared" si="148"/>
        <v>0.16879174256223436</v>
      </c>
      <c r="AN73" s="41">
        <v>339</v>
      </c>
      <c r="AO73" s="45">
        <f t="shared" si="149"/>
        <v>0.60971223021582732</v>
      </c>
      <c r="AP73" s="41" t="s">
        <v>48</v>
      </c>
      <c r="AQ73" s="45" t="s">
        <v>48</v>
      </c>
      <c r="AR73" s="41">
        <v>206</v>
      </c>
      <c r="AS73" s="45">
        <f t="shared" si="150"/>
        <v>0.37050359712230213</v>
      </c>
      <c r="AT73" s="41">
        <v>11</v>
      </c>
      <c r="AU73" s="122">
        <f t="shared" si="162"/>
        <v>1.9784172661870502E-2</v>
      </c>
    </row>
    <row r="74" spans="1:47" x14ac:dyDescent="0.25">
      <c r="A74" s="1" t="str">
        <f t="shared" si="151"/>
        <v>92</v>
      </c>
      <c r="B74" s="32">
        <v>920300209</v>
      </c>
      <c r="C74" s="35" t="s">
        <v>109</v>
      </c>
      <c r="D74" s="105">
        <v>349</v>
      </c>
      <c r="E74" s="1">
        <v>901</v>
      </c>
      <c r="F74" s="25">
        <v>0.38734739178690342</v>
      </c>
      <c r="G74" s="1">
        <v>243</v>
      </c>
      <c r="H74" s="25">
        <v>0.69627507163323787</v>
      </c>
      <c r="I74" s="1">
        <v>1</v>
      </c>
      <c r="J74" s="25">
        <v>2.8653295128939827E-3</v>
      </c>
      <c r="K74" s="1">
        <v>104</v>
      </c>
      <c r="L74" s="25">
        <v>0.29799426934097423</v>
      </c>
      <c r="M74" s="1">
        <v>1</v>
      </c>
      <c r="N74" s="126">
        <f t="shared" si="163"/>
        <v>2.8653295128939827E-3</v>
      </c>
      <c r="O74" s="39">
        <v>436</v>
      </c>
      <c r="P74" s="40">
        <v>1054</v>
      </c>
      <c r="Q74" s="44">
        <f t="shared" si="156"/>
        <v>0.41366223908918404</v>
      </c>
      <c r="R74" s="41">
        <v>277</v>
      </c>
      <c r="S74" s="45">
        <f t="shared" si="145"/>
        <v>0.63532110091743121</v>
      </c>
      <c r="T74" s="41">
        <v>6</v>
      </c>
      <c r="U74" s="45">
        <f t="shared" ref="U74:U120" si="164">T74/O74</f>
        <v>1.3761467889908258E-2</v>
      </c>
      <c r="V74" s="41">
        <v>152</v>
      </c>
      <c r="W74" s="45">
        <f t="shared" si="157"/>
        <v>0.34862385321100919</v>
      </c>
      <c r="X74" s="40">
        <v>1</v>
      </c>
      <c r="Y74" s="122">
        <f t="shared" si="158"/>
        <v>2.2935779816513763E-3</v>
      </c>
      <c r="Z74" s="39">
        <v>558</v>
      </c>
      <c r="AA74" s="40">
        <v>1039</v>
      </c>
      <c r="AB74" s="44">
        <f t="shared" si="159"/>
        <v>0.53705486044273343</v>
      </c>
      <c r="AC74" s="41">
        <v>371</v>
      </c>
      <c r="AD74" s="45">
        <f t="shared" si="146"/>
        <v>0.66487455197132617</v>
      </c>
      <c r="AE74" s="41">
        <v>1</v>
      </c>
      <c r="AF74" s="45">
        <f t="shared" ref="AF74:AF120" si="165">AE74/Z74</f>
        <v>1.7921146953405018E-3</v>
      </c>
      <c r="AG74" s="41">
        <v>185</v>
      </c>
      <c r="AH74" s="45">
        <f t="shared" si="160"/>
        <v>0.33154121863799285</v>
      </c>
      <c r="AI74" s="40">
        <v>1</v>
      </c>
      <c r="AJ74" s="123">
        <f t="shared" si="161"/>
        <v>1.7921146953405018E-3</v>
      </c>
      <c r="AK74" s="39">
        <v>539</v>
      </c>
      <c r="AL74" s="40">
        <v>1020</v>
      </c>
      <c r="AM74" s="44">
        <f t="shared" si="148"/>
        <v>0.52843137254901962</v>
      </c>
      <c r="AN74" s="41">
        <v>357</v>
      </c>
      <c r="AO74" s="45">
        <f t="shared" si="149"/>
        <v>0.66233766233766234</v>
      </c>
      <c r="AP74" s="41" t="s">
        <v>48</v>
      </c>
      <c r="AQ74" s="45" t="s">
        <v>48</v>
      </c>
      <c r="AR74" s="41">
        <v>181</v>
      </c>
      <c r="AS74" s="45">
        <f t="shared" si="150"/>
        <v>0.3358070500927644</v>
      </c>
      <c r="AT74" s="41">
        <v>1</v>
      </c>
      <c r="AU74" s="122">
        <f t="shared" si="162"/>
        <v>1.8552875695732839E-3</v>
      </c>
    </row>
    <row r="75" spans="1:47" x14ac:dyDescent="0.25">
      <c r="A75" s="1" t="str">
        <f t="shared" si="151"/>
        <v>92</v>
      </c>
      <c r="B75" s="32">
        <v>920300365</v>
      </c>
      <c r="C75" s="35" t="s">
        <v>152</v>
      </c>
      <c r="D75" s="105">
        <v>144</v>
      </c>
      <c r="E75" s="1" t="s">
        <v>48</v>
      </c>
      <c r="F75" s="25" t="s">
        <v>48</v>
      </c>
      <c r="G75" s="1" t="s">
        <v>48</v>
      </c>
      <c r="H75" s="25" t="s">
        <v>48</v>
      </c>
      <c r="I75" s="1" t="s">
        <v>48</v>
      </c>
      <c r="J75" s="25" t="s">
        <v>48</v>
      </c>
      <c r="K75" s="1">
        <v>142</v>
      </c>
      <c r="L75" s="25">
        <v>0.98611111111111116</v>
      </c>
      <c r="M75" s="1">
        <v>2</v>
      </c>
      <c r="N75" s="126">
        <f t="shared" si="163"/>
        <v>1.3888888888888888E-2</v>
      </c>
      <c r="O75" s="39">
        <v>289</v>
      </c>
      <c r="P75" s="40" t="s">
        <v>48</v>
      </c>
      <c r="Q75" s="40" t="s">
        <v>48</v>
      </c>
      <c r="R75" s="41" t="s">
        <v>48</v>
      </c>
      <c r="S75" s="45" t="s">
        <v>48</v>
      </c>
      <c r="T75" s="41" t="s">
        <v>48</v>
      </c>
      <c r="U75" s="45" t="s">
        <v>48</v>
      </c>
      <c r="V75" s="41">
        <v>287</v>
      </c>
      <c r="W75" s="45">
        <f t="shared" si="157"/>
        <v>0.99307958477508651</v>
      </c>
      <c r="X75" s="40">
        <v>2</v>
      </c>
      <c r="Y75" s="122">
        <f t="shared" si="158"/>
        <v>6.920415224913495E-3</v>
      </c>
      <c r="Z75" s="39">
        <v>317</v>
      </c>
      <c r="AA75" s="40" t="s">
        <v>48</v>
      </c>
      <c r="AB75" s="40" t="s">
        <v>48</v>
      </c>
      <c r="AC75" s="41" t="s">
        <v>48</v>
      </c>
      <c r="AD75" s="45" t="s">
        <v>48</v>
      </c>
      <c r="AE75" s="41" t="s">
        <v>48</v>
      </c>
      <c r="AF75" s="45" t="s">
        <v>48</v>
      </c>
      <c r="AG75" s="41">
        <v>317</v>
      </c>
      <c r="AH75" s="45">
        <f t="shared" si="160"/>
        <v>1</v>
      </c>
      <c r="AI75" s="40" t="s">
        <v>48</v>
      </c>
      <c r="AJ75" s="43" t="s">
        <v>48</v>
      </c>
      <c r="AK75" s="39">
        <v>341</v>
      </c>
      <c r="AL75" s="40" t="s">
        <v>48</v>
      </c>
      <c r="AM75" s="40" t="s">
        <v>48</v>
      </c>
      <c r="AN75" s="41" t="s">
        <v>48</v>
      </c>
      <c r="AO75" s="45" t="s">
        <v>48</v>
      </c>
      <c r="AP75" s="41">
        <v>1</v>
      </c>
      <c r="AQ75" s="45">
        <f t="shared" si="155"/>
        <v>2.9325513196480938E-3</v>
      </c>
      <c r="AR75" s="41">
        <v>339</v>
      </c>
      <c r="AS75" s="45">
        <f t="shared" si="150"/>
        <v>0.99413489736070382</v>
      </c>
      <c r="AT75" s="41">
        <v>1</v>
      </c>
      <c r="AU75" s="122">
        <f t="shared" si="162"/>
        <v>2.9325513196480938E-3</v>
      </c>
    </row>
    <row r="76" spans="1:47" x14ac:dyDescent="0.25">
      <c r="A76" s="1" t="str">
        <f t="shared" si="151"/>
        <v>92</v>
      </c>
      <c r="B76" s="32">
        <v>920300415</v>
      </c>
      <c r="C76" s="35" t="s">
        <v>110</v>
      </c>
      <c r="D76" s="105">
        <v>83</v>
      </c>
      <c r="E76" s="1">
        <v>667</v>
      </c>
      <c r="F76" s="25">
        <v>0.12443778110944528</v>
      </c>
      <c r="G76" s="1">
        <v>16</v>
      </c>
      <c r="H76" s="25">
        <v>0.19277108433734941</v>
      </c>
      <c r="I76" s="1" t="s">
        <v>48</v>
      </c>
      <c r="J76" s="25" t="s">
        <v>48</v>
      </c>
      <c r="K76" s="1">
        <v>66</v>
      </c>
      <c r="L76" s="25">
        <v>0.79518072289156627</v>
      </c>
      <c r="M76" s="1">
        <v>1</v>
      </c>
      <c r="N76" s="126">
        <f t="shared" si="163"/>
        <v>1.2048192771084338E-2</v>
      </c>
      <c r="O76" s="39">
        <v>82</v>
      </c>
      <c r="P76" s="40">
        <v>721</v>
      </c>
      <c r="Q76" s="44">
        <f t="shared" ref="Q76:Q123" si="166">O76/P76</f>
        <v>0.11373092926490985</v>
      </c>
      <c r="R76" s="41">
        <v>7</v>
      </c>
      <c r="S76" s="45">
        <f t="shared" ref="S76:S123" si="167">R76/O76</f>
        <v>8.5365853658536592E-2</v>
      </c>
      <c r="T76" s="41" t="s">
        <v>48</v>
      </c>
      <c r="U76" s="45" t="s">
        <v>48</v>
      </c>
      <c r="V76" s="41">
        <v>75</v>
      </c>
      <c r="W76" s="45">
        <f t="shared" si="157"/>
        <v>0.91463414634146345</v>
      </c>
      <c r="X76" s="40" t="s">
        <v>48</v>
      </c>
      <c r="Y76" s="122" t="s">
        <v>48</v>
      </c>
      <c r="Z76" s="39">
        <v>120</v>
      </c>
      <c r="AA76" s="40">
        <v>741</v>
      </c>
      <c r="AB76" s="44">
        <f t="shared" ref="AB76:AB123" si="168">Z76/AA76</f>
        <v>0.16194331983805668</v>
      </c>
      <c r="AC76" s="41">
        <v>4</v>
      </c>
      <c r="AD76" s="45">
        <f t="shared" ref="AD76:AD122" si="169">AC76/Z76</f>
        <v>3.3333333333333333E-2</v>
      </c>
      <c r="AE76" s="41" t="s">
        <v>48</v>
      </c>
      <c r="AF76" s="45" t="s">
        <v>48</v>
      </c>
      <c r="AG76" s="41">
        <v>116</v>
      </c>
      <c r="AH76" s="45">
        <f t="shared" si="160"/>
        <v>0.96666666666666667</v>
      </c>
      <c r="AI76" s="40" t="s">
        <v>48</v>
      </c>
      <c r="AJ76" s="43" t="s">
        <v>48</v>
      </c>
      <c r="AK76" s="39">
        <v>84</v>
      </c>
      <c r="AL76" s="40">
        <v>893</v>
      </c>
      <c r="AM76" s="44">
        <f t="shared" si="148"/>
        <v>9.4064949608062706E-2</v>
      </c>
      <c r="AN76" s="41">
        <v>12</v>
      </c>
      <c r="AO76" s="45">
        <f t="shared" si="149"/>
        <v>0.14285714285714285</v>
      </c>
      <c r="AP76" s="41" t="s">
        <v>48</v>
      </c>
      <c r="AQ76" s="45" t="s">
        <v>48</v>
      </c>
      <c r="AR76" s="41">
        <v>71</v>
      </c>
      <c r="AS76" s="45">
        <f t="shared" si="150"/>
        <v>0.84523809523809523</v>
      </c>
      <c r="AT76" s="41">
        <v>1</v>
      </c>
      <c r="AU76" s="122">
        <f t="shared" si="162"/>
        <v>1.1904761904761904E-2</v>
      </c>
    </row>
    <row r="77" spans="1:47" x14ac:dyDescent="0.25">
      <c r="A77" s="1" t="str">
        <f t="shared" si="151"/>
        <v>92</v>
      </c>
      <c r="B77" s="32">
        <v>920300597</v>
      </c>
      <c r="C77" s="35" t="s">
        <v>111</v>
      </c>
      <c r="D77" s="105">
        <v>80</v>
      </c>
      <c r="E77" s="1">
        <v>215</v>
      </c>
      <c r="F77" s="25">
        <v>0.37209302325581395</v>
      </c>
      <c r="G77" s="1">
        <v>30</v>
      </c>
      <c r="H77" s="25">
        <v>0.375</v>
      </c>
      <c r="I77" s="1" t="s">
        <v>48</v>
      </c>
      <c r="J77" s="25" t="s">
        <v>48</v>
      </c>
      <c r="K77" s="1">
        <v>37</v>
      </c>
      <c r="L77" s="25">
        <v>0.46250000000000002</v>
      </c>
      <c r="M77" s="1">
        <v>13</v>
      </c>
      <c r="N77" s="126">
        <f t="shared" si="163"/>
        <v>0.16250000000000001</v>
      </c>
      <c r="O77" s="39">
        <v>62</v>
      </c>
      <c r="P77" s="40">
        <v>278</v>
      </c>
      <c r="Q77" s="44">
        <f t="shared" si="166"/>
        <v>0.22302158273381295</v>
      </c>
      <c r="R77" s="41">
        <v>29</v>
      </c>
      <c r="S77" s="45">
        <f t="shared" si="167"/>
        <v>0.46774193548387094</v>
      </c>
      <c r="T77" s="41" t="s">
        <v>48</v>
      </c>
      <c r="U77" s="45" t="s">
        <v>48</v>
      </c>
      <c r="V77" s="41">
        <v>30</v>
      </c>
      <c r="W77" s="45">
        <f t="shared" si="157"/>
        <v>0.4838709677419355</v>
      </c>
      <c r="X77" s="40">
        <v>3</v>
      </c>
      <c r="Y77" s="122">
        <f t="shared" ref="Y77:Y121" si="170">+X77/O77</f>
        <v>4.8387096774193547E-2</v>
      </c>
      <c r="Z77" s="39">
        <v>121</v>
      </c>
      <c r="AA77" s="40">
        <v>316</v>
      </c>
      <c r="AB77" s="44">
        <f t="shared" si="168"/>
        <v>0.38291139240506328</v>
      </c>
      <c r="AC77" s="41">
        <v>52</v>
      </c>
      <c r="AD77" s="45">
        <f t="shared" si="169"/>
        <v>0.42975206611570249</v>
      </c>
      <c r="AE77" s="41">
        <v>1</v>
      </c>
      <c r="AF77" s="45">
        <f t="shared" ref="AF77:AF123" si="171">AE77/Z77</f>
        <v>8.2644628099173556E-3</v>
      </c>
      <c r="AG77" s="41">
        <v>65</v>
      </c>
      <c r="AH77" s="45">
        <f t="shared" si="160"/>
        <v>0.53719008264462809</v>
      </c>
      <c r="AI77" s="40">
        <v>3</v>
      </c>
      <c r="AJ77" s="123">
        <f t="shared" ref="AJ77:AJ78" si="172">+AI77/Z77</f>
        <v>2.4793388429752067E-2</v>
      </c>
      <c r="AK77" s="39">
        <v>90</v>
      </c>
      <c r="AL77" s="40">
        <v>287</v>
      </c>
      <c r="AM77" s="44">
        <f t="shared" si="148"/>
        <v>0.31358885017421601</v>
      </c>
      <c r="AN77" s="41">
        <v>51</v>
      </c>
      <c r="AO77" s="45">
        <f t="shared" si="149"/>
        <v>0.56666666666666665</v>
      </c>
      <c r="AP77" s="41">
        <v>1</v>
      </c>
      <c r="AQ77" s="45">
        <f t="shared" si="155"/>
        <v>1.1111111111111112E-2</v>
      </c>
      <c r="AR77" s="41">
        <v>34</v>
      </c>
      <c r="AS77" s="45">
        <f t="shared" si="150"/>
        <v>0.37777777777777777</v>
      </c>
      <c r="AT77" s="41">
        <v>4</v>
      </c>
      <c r="AU77" s="122">
        <f t="shared" si="162"/>
        <v>4.4444444444444446E-2</v>
      </c>
    </row>
    <row r="78" spans="1:47" x14ac:dyDescent="0.25">
      <c r="A78" s="1" t="str">
        <f t="shared" si="151"/>
        <v>92</v>
      </c>
      <c r="B78" s="32">
        <v>920300670</v>
      </c>
      <c r="C78" s="35" t="s">
        <v>112</v>
      </c>
      <c r="D78" s="105">
        <v>1</v>
      </c>
      <c r="E78" s="1">
        <v>385</v>
      </c>
      <c r="F78" s="25">
        <v>2.5974025974025974E-3</v>
      </c>
      <c r="G78" s="1" t="s">
        <v>48</v>
      </c>
      <c r="H78" s="25" t="s">
        <v>48</v>
      </c>
      <c r="I78" s="1" t="s">
        <v>48</v>
      </c>
      <c r="J78" s="25" t="s">
        <v>48</v>
      </c>
      <c r="K78" s="1">
        <v>1</v>
      </c>
      <c r="L78" s="25">
        <v>1</v>
      </c>
      <c r="M78" s="1" t="s">
        <v>48</v>
      </c>
      <c r="N78" s="126" t="s">
        <v>48</v>
      </c>
      <c r="O78" s="39">
        <v>2</v>
      </c>
      <c r="P78" s="40">
        <v>465</v>
      </c>
      <c r="Q78" s="44">
        <f t="shared" si="166"/>
        <v>4.3010752688172043E-3</v>
      </c>
      <c r="R78" s="41" t="s">
        <v>48</v>
      </c>
      <c r="S78" s="45" t="s">
        <v>48</v>
      </c>
      <c r="T78" s="41" t="s">
        <v>48</v>
      </c>
      <c r="U78" s="45" t="s">
        <v>48</v>
      </c>
      <c r="V78" s="41">
        <v>2</v>
      </c>
      <c r="W78" s="45">
        <f t="shared" si="157"/>
        <v>1</v>
      </c>
      <c r="X78" s="40" t="s">
        <v>48</v>
      </c>
      <c r="Y78" s="122" t="s">
        <v>48</v>
      </c>
      <c r="Z78" s="39">
        <v>6</v>
      </c>
      <c r="AA78" s="40">
        <v>441</v>
      </c>
      <c r="AB78" s="44">
        <f t="shared" si="168"/>
        <v>1.3605442176870748E-2</v>
      </c>
      <c r="AC78" s="41" t="s">
        <v>48</v>
      </c>
      <c r="AD78" s="45" t="s">
        <v>48</v>
      </c>
      <c r="AE78" s="41" t="s">
        <v>48</v>
      </c>
      <c r="AF78" s="45" t="s">
        <v>48</v>
      </c>
      <c r="AG78" s="41">
        <v>5</v>
      </c>
      <c r="AH78" s="45">
        <f t="shared" si="160"/>
        <v>0.83333333333333337</v>
      </c>
      <c r="AI78" s="40">
        <v>1</v>
      </c>
      <c r="AJ78" s="123">
        <f t="shared" si="172"/>
        <v>0.16666666666666666</v>
      </c>
      <c r="AK78" s="39">
        <v>11</v>
      </c>
      <c r="AL78" s="40">
        <v>580</v>
      </c>
      <c r="AM78" s="44">
        <f t="shared" si="148"/>
        <v>1.896551724137931E-2</v>
      </c>
      <c r="AN78" s="41" t="s">
        <v>48</v>
      </c>
      <c r="AO78" s="45" t="s">
        <v>48</v>
      </c>
      <c r="AP78" s="41" t="s">
        <v>48</v>
      </c>
      <c r="AQ78" s="45" t="s">
        <v>48</v>
      </c>
      <c r="AR78" s="41">
        <v>8</v>
      </c>
      <c r="AS78" s="45">
        <f t="shared" si="150"/>
        <v>0.72727272727272729</v>
      </c>
      <c r="AT78" s="41">
        <v>3</v>
      </c>
      <c r="AU78" s="122">
        <f t="shared" si="162"/>
        <v>0.27272727272727271</v>
      </c>
    </row>
    <row r="79" spans="1:47" x14ac:dyDescent="0.25">
      <c r="A79" s="1" t="str">
        <f t="shared" si="151"/>
        <v>92</v>
      </c>
      <c r="B79" s="32">
        <v>920300787</v>
      </c>
      <c r="C79" s="35" t="s">
        <v>113</v>
      </c>
      <c r="D79" s="105" t="s">
        <v>48</v>
      </c>
      <c r="E79" s="1">
        <v>727</v>
      </c>
      <c r="F79" s="25" t="s">
        <v>48</v>
      </c>
      <c r="G79" s="1" t="s">
        <v>48</v>
      </c>
      <c r="H79" s="25" t="s">
        <v>48</v>
      </c>
      <c r="I79" s="1" t="s">
        <v>48</v>
      </c>
      <c r="J79" s="25" t="s">
        <v>48</v>
      </c>
      <c r="K79" s="1" t="s">
        <v>48</v>
      </c>
      <c r="L79" s="25" t="s">
        <v>48</v>
      </c>
      <c r="M79" s="1" t="s">
        <v>48</v>
      </c>
      <c r="N79" s="126" t="s">
        <v>48</v>
      </c>
      <c r="O79" s="39" t="s">
        <v>48</v>
      </c>
      <c r="P79" s="40">
        <v>768</v>
      </c>
      <c r="Q79" s="40" t="s">
        <v>48</v>
      </c>
      <c r="R79" s="41" t="s">
        <v>48</v>
      </c>
      <c r="S79" s="42" t="s">
        <v>48</v>
      </c>
      <c r="T79" s="41" t="s">
        <v>48</v>
      </c>
      <c r="U79" s="42" t="s">
        <v>48</v>
      </c>
      <c r="V79" s="41" t="s">
        <v>48</v>
      </c>
      <c r="W79" s="42" t="s">
        <v>48</v>
      </c>
      <c r="X79" s="40" t="s">
        <v>48</v>
      </c>
      <c r="Y79" s="122" t="s">
        <v>48</v>
      </c>
      <c r="Z79" s="39" t="s">
        <v>48</v>
      </c>
      <c r="AA79" s="40">
        <v>694</v>
      </c>
      <c r="AB79" s="40" t="s">
        <v>48</v>
      </c>
      <c r="AC79" s="41" t="s">
        <v>48</v>
      </c>
      <c r="AD79" s="42" t="s">
        <v>48</v>
      </c>
      <c r="AE79" s="41" t="s">
        <v>48</v>
      </c>
      <c r="AF79" s="42" t="s">
        <v>48</v>
      </c>
      <c r="AG79" s="41" t="s">
        <v>48</v>
      </c>
      <c r="AH79" s="42" t="s">
        <v>48</v>
      </c>
      <c r="AI79" s="40" t="s">
        <v>48</v>
      </c>
      <c r="AJ79" s="43" t="s">
        <v>48</v>
      </c>
      <c r="AK79" s="39" t="s">
        <v>48</v>
      </c>
      <c r="AL79" s="40" t="s">
        <v>48</v>
      </c>
      <c r="AM79" s="40" t="s">
        <v>48</v>
      </c>
      <c r="AN79" s="41" t="s">
        <v>48</v>
      </c>
      <c r="AO79" s="42" t="s">
        <v>48</v>
      </c>
      <c r="AP79" s="41" t="s">
        <v>48</v>
      </c>
      <c r="AQ79" s="42" t="s">
        <v>48</v>
      </c>
      <c r="AR79" s="41" t="s">
        <v>48</v>
      </c>
      <c r="AS79" s="42" t="s">
        <v>48</v>
      </c>
      <c r="AT79" s="41" t="s">
        <v>48</v>
      </c>
      <c r="AU79" s="119" t="s">
        <v>48</v>
      </c>
    </row>
    <row r="80" spans="1:47" x14ac:dyDescent="0.25">
      <c r="A80" s="1" t="str">
        <f t="shared" si="151"/>
        <v>92</v>
      </c>
      <c r="B80" s="32">
        <v>920300837</v>
      </c>
      <c r="C80" s="35" t="s">
        <v>114</v>
      </c>
      <c r="D80" s="105">
        <v>113</v>
      </c>
      <c r="E80" s="1">
        <v>536</v>
      </c>
      <c r="F80" s="25">
        <v>0.21082089552238806</v>
      </c>
      <c r="G80" s="1" t="s">
        <v>48</v>
      </c>
      <c r="H80" s="25" t="s">
        <v>48</v>
      </c>
      <c r="I80" s="1" t="s">
        <v>48</v>
      </c>
      <c r="J80" s="25" t="s">
        <v>48</v>
      </c>
      <c r="K80" s="1">
        <v>113</v>
      </c>
      <c r="L80" s="25">
        <v>1</v>
      </c>
      <c r="M80" s="1" t="s">
        <v>48</v>
      </c>
      <c r="N80" s="126" t="s">
        <v>48</v>
      </c>
      <c r="O80" s="39">
        <v>106</v>
      </c>
      <c r="P80" s="40">
        <v>570</v>
      </c>
      <c r="Q80" s="44">
        <f t="shared" ref="Q80:Q127" si="173">O80/P80</f>
        <v>0.18596491228070175</v>
      </c>
      <c r="R80" s="41" t="s">
        <v>48</v>
      </c>
      <c r="S80" s="45" t="s">
        <v>48</v>
      </c>
      <c r="T80" s="41" t="s">
        <v>48</v>
      </c>
      <c r="U80" s="45" t="s">
        <v>48</v>
      </c>
      <c r="V80" s="41">
        <v>106</v>
      </c>
      <c r="W80" s="45">
        <f t="shared" ref="W80:W127" si="174">V80/O80</f>
        <v>1</v>
      </c>
      <c r="X80" s="40" t="s">
        <v>48</v>
      </c>
      <c r="Y80" s="122" t="s">
        <v>48</v>
      </c>
      <c r="Z80" s="39">
        <v>152</v>
      </c>
      <c r="AA80" s="40">
        <v>628</v>
      </c>
      <c r="AB80" s="44">
        <f t="shared" ref="AB80:AB127" si="175">Z80/AA80</f>
        <v>0.24203821656050956</v>
      </c>
      <c r="AC80" s="41" t="s">
        <v>48</v>
      </c>
      <c r="AD80" s="45" t="s">
        <v>48</v>
      </c>
      <c r="AE80" s="41" t="s">
        <v>48</v>
      </c>
      <c r="AF80" s="45" t="s">
        <v>48</v>
      </c>
      <c r="AG80" s="41">
        <v>152</v>
      </c>
      <c r="AH80" s="45">
        <f t="shared" ref="AH80:AH127" si="176">AG80/Z80</f>
        <v>1</v>
      </c>
      <c r="AI80" s="40" t="s">
        <v>48</v>
      </c>
      <c r="AJ80" s="43" t="s">
        <v>48</v>
      </c>
      <c r="AK80" s="39">
        <v>142</v>
      </c>
      <c r="AL80" s="40">
        <v>656</v>
      </c>
      <c r="AM80" s="44">
        <f t="shared" si="148"/>
        <v>0.21646341463414634</v>
      </c>
      <c r="AN80" s="41" t="s">
        <v>48</v>
      </c>
      <c r="AO80" s="45" t="s">
        <v>48</v>
      </c>
      <c r="AP80" s="41" t="s">
        <v>48</v>
      </c>
      <c r="AQ80" s="45" t="s">
        <v>48</v>
      </c>
      <c r="AR80" s="41">
        <v>142</v>
      </c>
      <c r="AS80" s="45">
        <f t="shared" si="150"/>
        <v>1</v>
      </c>
      <c r="AT80" s="41" t="s">
        <v>48</v>
      </c>
      <c r="AU80" s="119" t="s">
        <v>48</v>
      </c>
    </row>
    <row r="81" spans="1:47" x14ac:dyDescent="0.25">
      <c r="A81" s="1" t="str">
        <f t="shared" si="151"/>
        <v>93</v>
      </c>
      <c r="B81" s="32">
        <v>930021480</v>
      </c>
      <c r="C81" s="35" t="s">
        <v>115</v>
      </c>
      <c r="D81" s="105">
        <v>388</v>
      </c>
      <c r="E81" s="1">
        <v>2336</v>
      </c>
      <c r="F81" s="25">
        <v>0.1660958904109589</v>
      </c>
      <c r="G81" s="1">
        <v>192</v>
      </c>
      <c r="H81" s="25">
        <v>0.49484536082474229</v>
      </c>
      <c r="I81" s="1">
        <v>118</v>
      </c>
      <c r="J81" s="25">
        <v>0.30412371134020616</v>
      </c>
      <c r="K81" s="1">
        <v>72</v>
      </c>
      <c r="L81" s="25">
        <v>0.18556701030927836</v>
      </c>
      <c r="M81" s="1">
        <v>7</v>
      </c>
      <c r="N81" s="126">
        <f t="shared" ref="N81:N127" si="177">+M81/D81</f>
        <v>1.804123711340206E-2</v>
      </c>
      <c r="O81" s="39">
        <v>345</v>
      </c>
      <c r="P81" s="40">
        <v>2406</v>
      </c>
      <c r="Q81" s="44">
        <f t="shared" si="173"/>
        <v>0.14339152119700749</v>
      </c>
      <c r="R81" s="41">
        <v>190</v>
      </c>
      <c r="S81" s="45">
        <f t="shared" ref="S81:S128" si="178">R81/O81</f>
        <v>0.55072463768115942</v>
      </c>
      <c r="T81" s="41">
        <v>14</v>
      </c>
      <c r="U81" s="45">
        <f t="shared" ref="U81:U127" si="179">T81/O81</f>
        <v>4.0579710144927533E-2</v>
      </c>
      <c r="V81" s="41">
        <v>137</v>
      </c>
      <c r="W81" s="45">
        <f t="shared" si="174"/>
        <v>0.39710144927536234</v>
      </c>
      <c r="X81" s="40">
        <v>4</v>
      </c>
      <c r="Y81" s="122">
        <f t="shared" ref="Y81:Y125" si="180">+X81/O81</f>
        <v>1.1594202898550725E-2</v>
      </c>
      <c r="Z81" s="39">
        <v>354</v>
      </c>
      <c r="AA81" s="40">
        <v>2352</v>
      </c>
      <c r="AB81" s="44">
        <f t="shared" si="175"/>
        <v>0.15051020408163265</v>
      </c>
      <c r="AC81" s="41">
        <v>188</v>
      </c>
      <c r="AD81" s="45">
        <f t="shared" ref="AD81:AD127" si="181">AC81/Z81</f>
        <v>0.53107344632768361</v>
      </c>
      <c r="AE81" s="41">
        <v>2</v>
      </c>
      <c r="AF81" s="45">
        <f t="shared" ref="AF81:AF127" si="182">AE81/Z81</f>
        <v>5.6497175141242938E-3</v>
      </c>
      <c r="AG81" s="41">
        <v>157</v>
      </c>
      <c r="AH81" s="45">
        <f t="shared" si="176"/>
        <v>0.44350282485875708</v>
      </c>
      <c r="AI81" s="40">
        <v>7</v>
      </c>
      <c r="AJ81" s="123">
        <f>+AI81/Z81</f>
        <v>1.977401129943503E-2</v>
      </c>
      <c r="AK81" s="39">
        <v>386</v>
      </c>
      <c r="AL81" s="40">
        <v>2429</v>
      </c>
      <c r="AM81" s="44">
        <f t="shared" si="148"/>
        <v>0.15891313297653356</v>
      </c>
      <c r="AN81" s="41">
        <v>175</v>
      </c>
      <c r="AO81" s="45">
        <f t="shared" si="149"/>
        <v>0.45336787564766839</v>
      </c>
      <c r="AP81" s="41">
        <v>5</v>
      </c>
      <c r="AQ81" s="45">
        <f t="shared" si="155"/>
        <v>1.2953367875647668E-2</v>
      </c>
      <c r="AR81" s="41">
        <v>196</v>
      </c>
      <c r="AS81" s="45">
        <f t="shared" si="150"/>
        <v>0.50777202072538863</v>
      </c>
      <c r="AT81" s="41">
        <v>10</v>
      </c>
      <c r="AU81" s="122">
        <f t="shared" ref="AU81:AU82" si="183">+AT81/AK81</f>
        <v>2.5906735751295335E-2</v>
      </c>
    </row>
    <row r="82" spans="1:47" x14ac:dyDescent="0.25">
      <c r="A82" s="1" t="str">
        <f t="shared" si="151"/>
        <v>93</v>
      </c>
      <c r="B82" s="32">
        <v>930100037</v>
      </c>
      <c r="C82" s="35" t="s">
        <v>153</v>
      </c>
      <c r="D82" s="105">
        <v>545</v>
      </c>
      <c r="E82" s="1" t="s">
        <v>48</v>
      </c>
      <c r="F82" s="25" t="s">
        <v>48</v>
      </c>
      <c r="G82" s="1">
        <v>128</v>
      </c>
      <c r="H82" s="25">
        <v>0.23486238532110093</v>
      </c>
      <c r="I82" s="1" t="s">
        <v>48</v>
      </c>
      <c r="J82" s="25" t="s">
        <v>48</v>
      </c>
      <c r="K82" s="1">
        <v>415</v>
      </c>
      <c r="L82" s="25">
        <v>0.76146788990825687</v>
      </c>
      <c r="M82" s="1">
        <v>4</v>
      </c>
      <c r="N82" s="126">
        <f t="shared" si="177"/>
        <v>7.3394495412844041E-3</v>
      </c>
      <c r="O82" s="39">
        <v>550</v>
      </c>
      <c r="P82" s="40" t="s">
        <v>48</v>
      </c>
      <c r="Q82" s="40" t="s">
        <v>48</v>
      </c>
      <c r="R82" s="41">
        <v>151</v>
      </c>
      <c r="S82" s="45">
        <f t="shared" si="178"/>
        <v>0.27454545454545454</v>
      </c>
      <c r="T82" s="41" t="s">
        <v>48</v>
      </c>
      <c r="U82" s="45" t="s">
        <v>48</v>
      </c>
      <c r="V82" s="41">
        <v>382</v>
      </c>
      <c r="W82" s="45">
        <f t="shared" si="174"/>
        <v>0.69454545454545458</v>
      </c>
      <c r="X82" s="40">
        <v>17</v>
      </c>
      <c r="Y82" s="122">
        <f t="shared" si="180"/>
        <v>3.090909090909091E-2</v>
      </c>
      <c r="Z82" s="39">
        <v>658</v>
      </c>
      <c r="AA82" s="40" t="s">
        <v>48</v>
      </c>
      <c r="AB82" s="40" t="s">
        <v>48</v>
      </c>
      <c r="AC82" s="41">
        <v>169</v>
      </c>
      <c r="AD82" s="45">
        <f t="shared" si="181"/>
        <v>0.25683890577507601</v>
      </c>
      <c r="AE82" s="41" t="s">
        <v>48</v>
      </c>
      <c r="AF82" s="45" t="s">
        <v>48</v>
      </c>
      <c r="AG82" s="41">
        <v>489</v>
      </c>
      <c r="AH82" s="45">
        <f t="shared" si="176"/>
        <v>0.74316109422492405</v>
      </c>
      <c r="AI82" s="40" t="s">
        <v>48</v>
      </c>
      <c r="AJ82" s="43" t="s">
        <v>48</v>
      </c>
      <c r="AK82" s="39">
        <v>554</v>
      </c>
      <c r="AL82" s="40" t="s">
        <v>48</v>
      </c>
      <c r="AM82" s="40" t="s">
        <v>48</v>
      </c>
      <c r="AN82" s="41">
        <v>110</v>
      </c>
      <c r="AO82" s="45">
        <f t="shared" si="149"/>
        <v>0.19855595667870035</v>
      </c>
      <c r="AP82" s="41" t="s">
        <v>48</v>
      </c>
      <c r="AQ82" s="45" t="s">
        <v>48</v>
      </c>
      <c r="AR82" s="41">
        <v>439</v>
      </c>
      <c r="AS82" s="45">
        <f t="shared" si="150"/>
        <v>0.79241877256317694</v>
      </c>
      <c r="AT82" s="41">
        <v>5</v>
      </c>
      <c r="AU82" s="122">
        <f t="shared" si="183"/>
        <v>9.0252707581227436E-3</v>
      </c>
    </row>
    <row r="83" spans="1:47" x14ac:dyDescent="0.25">
      <c r="A83" s="1" t="str">
        <f t="shared" si="151"/>
        <v>93</v>
      </c>
      <c r="B83" s="32">
        <v>930100045</v>
      </c>
      <c r="C83" s="35" t="s">
        <v>116</v>
      </c>
      <c r="D83" s="105">
        <v>707</v>
      </c>
      <c r="E83" s="1">
        <v>2497</v>
      </c>
      <c r="F83" s="25">
        <v>0.28313976772126553</v>
      </c>
      <c r="G83" s="1">
        <v>408</v>
      </c>
      <c r="H83" s="25">
        <v>0.57708628005657714</v>
      </c>
      <c r="I83" s="1">
        <v>80</v>
      </c>
      <c r="J83" s="25">
        <v>0.11315417256011315</v>
      </c>
      <c r="K83" s="1">
        <v>217</v>
      </c>
      <c r="L83" s="25">
        <v>0.30693069306930693</v>
      </c>
      <c r="M83" s="1">
        <v>4</v>
      </c>
      <c r="N83" s="126">
        <f t="shared" si="177"/>
        <v>5.6577086280056579E-3</v>
      </c>
      <c r="O83" s="39">
        <v>690</v>
      </c>
      <c r="P83" s="40">
        <v>2489</v>
      </c>
      <c r="Q83" s="44">
        <f t="shared" ref="Q83:Q130" si="184">O83/P83</f>
        <v>0.27721976697468864</v>
      </c>
      <c r="R83" s="41">
        <v>436</v>
      </c>
      <c r="S83" s="45">
        <f t="shared" si="178"/>
        <v>0.63188405797101455</v>
      </c>
      <c r="T83" s="41" t="s">
        <v>48</v>
      </c>
      <c r="U83" s="45" t="s">
        <v>48</v>
      </c>
      <c r="V83" s="41">
        <v>254</v>
      </c>
      <c r="W83" s="45">
        <f t="shared" si="174"/>
        <v>0.36811594202898551</v>
      </c>
      <c r="X83" s="40" t="s">
        <v>48</v>
      </c>
      <c r="Y83" s="122" t="s">
        <v>48</v>
      </c>
      <c r="Z83" s="39">
        <v>732</v>
      </c>
      <c r="AA83" s="40">
        <v>2396</v>
      </c>
      <c r="AB83" s="44">
        <f t="shared" ref="AB83:AB130" si="185">Z83/AA83</f>
        <v>0.30550918196994992</v>
      </c>
      <c r="AC83" s="41">
        <v>481</v>
      </c>
      <c r="AD83" s="45">
        <f t="shared" si="181"/>
        <v>0.65710382513661203</v>
      </c>
      <c r="AE83" s="41">
        <v>128</v>
      </c>
      <c r="AF83" s="45">
        <f t="shared" ref="AF83:AF129" si="186">AE83/Z83</f>
        <v>0.17486338797814208</v>
      </c>
      <c r="AG83" s="41">
        <v>125</v>
      </c>
      <c r="AH83" s="45">
        <f t="shared" si="176"/>
        <v>0.17076502732240437</v>
      </c>
      <c r="AI83" s="40">
        <v>6</v>
      </c>
      <c r="AJ83" s="123">
        <f>+AI83/Z83</f>
        <v>8.1967213114754103E-3</v>
      </c>
      <c r="AK83" s="39">
        <v>812</v>
      </c>
      <c r="AL83" s="40">
        <v>2368</v>
      </c>
      <c r="AM83" s="44">
        <f t="shared" si="148"/>
        <v>0.34290540540540543</v>
      </c>
      <c r="AN83" s="41">
        <v>518</v>
      </c>
      <c r="AO83" s="45">
        <f t="shared" si="149"/>
        <v>0.63793103448275867</v>
      </c>
      <c r="AP83" s="41">
        <v>71</v>
      </c>
      <c r="AQ83" s="45">
        <f t="shared" si="155"/>
        <v>8.7438423645320201E-2</v>
      </c>
      <c r="AR83" s="41">
        <v>226</v>
      </c>
      <c r="AS83" s="45">
        <f t="shared" si="150"/>
        <v>0.27832512315270935</v>
      </c>
      <c r="AT83" s="41" t="s">
        <v>48</v>
      </c>
      <c r="AU83" s="119" t="s">
        <v>48</v>
      </c>
    </row>
    <row r="84" spans="1:47" x14ac:dyDescent="0.25">
      <c r="A84" s="1" t="str">
        <f t="shared" si="151"/>
        <v>93</v>
      </c>
      <c r="B84" s="32">
        <v>930110036</v>
      </c>
      <c r="C84" s="35" t="s">
        <v>117</v>
      </c>
      <c r="D84" s="105">
        <v>886</v>
      </c>
      <c r="E84" s="1">
        <v>3820</v>
      </c>
      <c r="F84" s="25">
        <v>0.23193717277486911</v>
      </c>
      <c r="G84" s="1">
        <v>417</v>
      </c>
      <c r="H84" s="25">
        <v>0.47065462753950338</v>
      </c>
      <c r="I84" s="1">
        <v>124</v>
      </c>
      <c r="J84" s="25">
        <v>0.1399548532731377</v>
      </c>
      <c r="K84" s="1">
        <v>344</v>
      </c>
      <c r="L84" s="25">
        <v>0.38826185101580135</v>
      </c>
      <c r="M84" s="1">
        <v>1</v>
      </c>
      <c r="N84" s="126">
        <f t="shared" si="177"/>
        <v>1.128668171557562E-3</v>
      </c>
      <c r="O84" s="39">
        <v>975</v>
      </c>
      <c r="P84" s="40">
        <v>3632</v>
      </c>
      <c r="Q84" s="44">
        <f t="shared" si="184"/>
        <v>0.26844713656387664</v>
      </c>
      <c r="R84" s="41">
        <v>400</v>
      </c>
      <c r="S84" s="45">
        <f t="shared" si="178"/>
        <v>0.41025641025641024</v>
      </c>
      <c r="T84" s="41">
        <v>105</v>
      </c>
      <c r="U84" s="45">
        <f t="shared" ref="U84:U130" si="187">T84/O84</f>
        <v>0.1076923076923077</v>
      </c>
      <c r="V84" s="41">
        <v>470</v>
      </c>
      <c r="W84" s="45">
        <f t="shared" si="174"/>
        <v>0.48205128205128206</v>
      </c>
      <c r="X84" s="40" t="s">
        <v>48</v>
      </c>
      <c r="Y84" s="122" t="s">
        <v>48</v>
      </c>
      <c r="Z84" s="39">
        <v>1107</v>
      </c>
      <c r="AA84" s="40">
        <v>3072</v>
      </c>
      <c r="AB84" s="44">
        <f t="shared" si="185"/>
        <v>0.3603515625</v>
      </c>
      <c r="AC84" s="41">
        <v>537</v>
      </c>
      <c r="AD84" s="45">
        <f t="shared" si="181"/>
        <v>0.48509485094850946</v>
      </c>
      <c r="AE84" s="41">
        <v>144</v>
      </c>
      <c r="AF84" s="45">
        <f t="shared" si="186"/>
        <v>0.13008130081300814</v>
      </c>
      <c r="AG84" s="41">
        <v>426</v>
      </c>
      <c r="AH84" s="45">
        <f t="shared" si="176"/>
        <v>0.38482384823848237</v>
      </c>
      <c r="AI84" s="40" t="s">
        <v>48</v>
      </c>
      <c r="AJ84" s="43" t="s">
        <v>48</v>
      </c>
      <c r="AK84" s="39">
        <v>973</v>
      </c>
      <c r="AL84" s="40">
        <v>3043</v>
      </c>
      <c r="AM84" s="44">
        <f t="shared" si="148"/>
        <v>0.31975024646730199</v>
      </c>
      <c r="AN84" s="41">
        <v>509</v>
      </c>
      <c r="AO84" s="45">
        <f t="shared" si="149"/>
        <v>0.52312435765673171</v>
      </c>
      <c r="AP84" s="41">
        <v>138</v>
      </c>
      <c r="AQ84" s="45">
        <f t="shared" si="155"/>
        <v>0.14182939362795477</v>
      </c>
      <c r="AR84" s="41">
        <v>322</v>
      </c>
      <c r="AS84" s="45">
        <f t="shared" si="150"/>
        <v>0.33093525179856115</v>
      </c>
      <c r="AT84" s="41">
        <v>4</v>
      </c>
      <c r="AU84" s="122">
        <f t="shared" ref="AU84:AU86" si="188">+AT84/AK84</f>
        <v>4.1109969167523125E-3</v>
      </c>
    </row>
    <row r="85" spans="1:47" x14ac:dyDescent="0.25">
      <c r="A85" s="1" t="str">
        <f t="shared" si="151"/>
        <v>93</v>
      </c>
      <c r="B85" s="32">
        <v>930110051</v>
      </c>
      <c r="C85" s="35" t="s">
        <v>118</v>
      </c>
      <c r="D85" s="105">
        <v>1048</v>
      </c>
      <c r="E85" s="1">
        <v>4455</v>
      </c>
      <c r="F85" s="25">
        <v>0.23524130190796858</v>
      </c>
      <c r="G85" s="1">
        <v>92</v>
      </c>
      <c r="H85" s="25">
        <v>8.7786259541984726E-2</v>
      </c>
      <c r="I85" s="1">
        <v>306</v>
      </c>
      <c r="J85" s="25">
        <v>0.2919847328244275</v>
      </c>
      <c r="K85" s="1">
        <v>650</v>
      </c>
      <c r="L85" s="25">
        <v>0.62022900763358779</v>
      </c>
      <c r="M85" s="1">
        <v>1</v>
      </c>
      <c r="N85" s="126">
        <f t="shared" si="177"/>
        <v>9.5419847328244271E-4</v>
      </c>
      <c r="O85" s="39">
        <v>919</v>
      </c>
      <c r="P85" s="40">
        <v>4213</v>
      </c>
      <c r="Q85" s="44">
        <f t="shared" si="184"/>
        <v>0.21813434607168289</v>
      </c>
      <c r="R85" s="41">
        <v>143</v>
      </c>
      <c r="S85" s="45">
        <f t="shared" si="178"/>
        <v>0.15560391730141457</v>
      </c>
      <c r="T85" s="41">
        <v>171</v>
      </c>
      <c r="U85" s="45">
        <f t="shared" si="187"/>
        <v>0.18607181719260066</v>
      </c>
      <c r="V85" s="41">
        <v>605</v>
      </c>
      <c r="W85" s="45">
        <f t="shared" si="174"/>
        <v>0.65832426550598477</v>
      </c>
      <c r="X85" s="40" t="s">
        <v>48</v>
      </c>
      <c r="Y85" s="122" t="s">
        <v>48</v>
      </c>
      <c r="Z85" s="39">
        <v>1020</v>
      </c>
      <c r="AA85" s="40">
        <v>3927</v>
      </c>
      <c r="AB85" s="44">
        <f t="shared" si="185"/>
        <v>0.25974025974025972</v>
      </c>
      <c r="AC85" s="41">
        <v>212</v>
      </c>
      <c r="AD85" s="45">
        <f t="shared" si="181"/>
        <v>0.20784313725490197</v>
      </c>
      <c r="AE85" s="41">
        <v>141</v>
      </c>
      <c r="AF85" s="45">
        <f t="shared" si="186"/>
        <v>0.13823529411764707</v>
      </c>
      <c r="AG85" s="41">
        <v>669</v>
      </c>
      <c r="AH85" s="45">
        <f t="shared" si="176"/>
        <v>0.65588235294117647</v>
      </c>
      <c r="AI85" s="40">
        <v>6</v>
      </c>
      <c r="AJ85" s="123">
        <f>+AI85/Z85</f>
        <v>5.8823529411764705E-3</v>
      </c>
      <c r="AK85" s="39">
        <v>962</v>
      </c>
      <c r="AL85" s="40">
        <v>3636</v>
      </c>
      <c r="AM85" s="44">
        <f t="shared" si="148"/>
        <v>0.2645764576457646</v>
      </c>
      <c r="AN85" s="41">
        <v>205</v>
      </c>
      <c r="AO85" s="45">
        <f t="shared" si="149"/>
        <v>0.21309771309771311</v>
      </c>
      <c r="AP85" s="41">
        <v>57</v>
      </c>
      <c r="AQ85" s="45">
        <f t="shared" si="155"/>
        <v>5.9251559251559255E-2</v>
      </c>
      <c r="AR85" s="41">
        <v>687</v>
      </c>
      <c r="AS85" s="45">
        <f t="shared" si="150"/>
        <v>0.71413721413721409</v>
      </c>
      <c r="AT85" s="41">
        <v>13</v>
      </c>
      <c r="AU85" s="122">
        <f t="shared" si="188"/>
        <v>1.3513513513513514E-2</v>
      </c>
    </row>
    <row r="86" spans="1:47" x14ac:dyDescent="0.25">
      <c r="A86" s="1" t="str">
        <f t="shared" si="151"/>
        <v>93</v>
      </c>
      <c r="B86" s="32">
        <v>930110069</v>
      </c>
      <c r="C86" s="35" t="s">
        <v>119</v>
      </c>
      <c r="D86" s="105">
        <v>673</v>
      </c>
      <c r="E86" s="1">
        <v>2644</v>
      </c>
      <c r="F86" s="25">
        <v>0.25453857791225415</v>
      </c>
      <c r="G86" s="1">
        <v>375</v>
      </c>
      <c r="H86" s="25">
        <v>0.5572065378900446</v>
      </c>
      <c r="I86" s="1" t="s">
        <v>48</v>
      </c>
      <c r="J86" s="25" t="s">
        <v>48</v>
      </c>
      <c r="K86" s="1">
        <v>297</v>
      </c>
      <c r="L86" s="25">
        <v>0.44130757800891529</v>
      </c>
      <c r="M86" s="1">
        <v>1</v>
      </c>
      <c r="N86" s="126">
        <f t="shared" si="177"/>
        <v>1.4858841010401188E-3</v>
      </c>
      <c r="O86" s="39">
        <v>754</v>
      </c>
      <c r="P86" s="40">
        <v>2436</v>
      </c>
      <c r="Q86" s="44">
        <f t="shared" si="184"/>
        <v>0.30952380952380953</v>
      </c>
      <c r="R86" s="41">
        <v>405</v>
      </c>
      <c r="S86" s="45">
        <f t="shared" si="178"/>
        <v>0.53713527851458887</v>
      </c>
      <c r="T86" s="41">
        <v>2</v>
      </c>
      <c r="U86" s="45">
        <f t="shared" si="187"/>
        <v>2.6525198938992041E-3</v>
      </c>
      <c r="V86" s="41">
        <v>340</v>
      </c>
      <c r="W86" s="45">
        <f t="shared" si="174"/>
        <v>0.45092838196286472</v>
      </c>
      <c r="X86" s="40">
        <v>8</v>
      </c>
      <c r="Y86" s="122">
        <f t="shared" ref="Y86:Y130" si="189">+X86/O86</f>
        <v>1.0610079575596816E-2</v>
      </c>
      <c r="Z86" s="39">
        <v>726</v>
      </c>
      <c r="AA86" s="40">
        <v>2266</v>
      </c>
      <c r="AB86" s="44">
        <f t="shared" si="185"/>
        <v>0.32038834951456313</v>
      </c>
      <c r="AC86" s="41">
        <v>388</v>
      </c>
      <c r="AD86" s="45">
        <f t="shared" si="181"/>
        <v>0.53443526170798894</v>
      </c>
      <c r="AE86" s="41">
        <v>1</v>
      </c>
      <c r="AF86" s="45">
        <f t="shared" si="186"/>
        <v>1.3774104683195593E-3</v>
      </c>
      <c r="AG86" s="41">
        <v>337</v>
      </c>
      <c r="AH86" s="45">
        <f t="shared" si="176"/>
        <v>0.46418732782369149</v>
      </c>
      <c r="AI86" s="40" t="s">
        <v>48</v>
      </c>
      <c r="AJ86" s="43" t="s">
        <v>48</v>
      </c>
      <c r="AK86" s="39">
        <v>809</v>
      </c>
      <c r="AL86" s="40">
        <v>2374</v>
      </c>
      <c r="AM86" s="44">
        <f t="shared" si="148"/>
        <v>0.34077506318449874</v>
      </c>
      <c r="AN86" s="41">
        <v>447</v>
      </c>
      <c r="AO86" s="45">
        <f t="shared" si="149"/>
        <v>0.55253399258343638</v>
      </c>
      <c r="AP86" s="41" t="s">
        <v>48</v>
      </c>
      <c r="AQ86" s="45" t="s">
        <v>48</v>
      </c>
      <c r="AR86" s="41">
        <v>355</v>
      </c>
      <c r="AS86" s="45">
        <f t="shared" si="150"/>
        <v>0.43881334981458592</v>
      </c>
      <c r="AT86" s="41">
        <v>7</v>
      </c>
      <c r="AU86" s="122">
        <f t="shared" si="188"/>
        <v>8.65265760197775E-3</v>
      </c>
    </row>
    <row r="87" spans="1:47" x14ac:dyDescent="0.25">
      <c r="A87" s="1" t="str">
        <f t="shared" si="151"/>
        <v>93</v>
      </c>
      <c r="B87" s="32">
        <v>930150032</v>
      </c>
      <c r="C87" s="35" t="s">
        <v>120</v>
      </c>
      <c r="D87" s="105">
        <v>816</v>
      </c>
      <c r="E87" s="1">
        <v>1530</v>
      </c>
      <c r="F87" s="25">
        <v>0.53333333333333333</v>
      </c>
      <c r="G87" s="1">
        <v>155</v>
      </c>
      <c r="H87" s="25">
        <v>0.18995098039215685</v>
      </c>
      <c r="I87" s="1">
        <v>216</v>
      </c>
      <c r="J87" s="25">
        <v>0.26470588235294118</v>
      </c>
      <c r="K87" s="1">
        <v>445</v>
      </c>
      <c r="L87" s="25">
        <v>0.54534313725490191</v>
      </c>
      <c r="M87" s="1" t="s">
        <v>48</v>
      </c>
      <c r="N87" s="126" t="s">
        <v>48</v>
      </c>
      <c r="O87" s="39">
        <v>941</v>
      </c>
      <c r="P87" s="40">
        <v>1625</v>
      </c>
      <c r="Q87" s="44">
        <f t="shared" si="184"/>
        <v>0.57907692307692304</v>
      </c>
      <c r="R87" s="41">
        <v>151</v>
      </c>
      <c r="S87" s="45">
        <f t="shared" si="178"/>
        <v>0.16046758767268862</v>
      </c>
      <c r="T87" s="41">
        <v>287</v>
      </c>
      <c r="U87" s="45">
        <f t="shared" si="187"/>
        <v>0.30499468650371947</v>
      </c>
      <c r="V87" s="41">
        <v>503</v>
      </c>
      <c r="W87" s="45">
        <f t="shared" si="174"/>
        <v>0.53453772582359194</v>
      </c>
      <c r="X87" s="40" t="s">
        <v>48</v>
      </c>
      <c r="Y87" s="122" t="s">
        <v>48</v>
      </c>
      <c r="Z87" s="39">
        <v>991</v>
      </c>
      <c r="AA87" s="40">
        <v>1642</v>
      </c>
      <c r="AB87" s="44">
        <f t="shared" si="185"/>
        <v>0.60353227771010964</v>
      </c>
      <c r="AC87" s="41">
        <v>173</v>
      </c>
      <c r="AD87" s="45">
        <f t="shared" si="181"/>
        <v>0.17457114026236126</v>
      </c>
      <c r="AE87" s="41">
        <v>341</v>
      </c>
      <c r="AF87" s="45">
        <f t="shared" si="186"/>
        <v>0.34409687184661958</v>
      </c>
      <c r="AG87" s="41">
        <v>476</v>
      </c>
      <c r="AH87" s="45">
        <f t="shared" si="176"/>
        <v>0.48032290615539858</v>
      </c>
      <c r="AI87" s="40">
        <v>1</v>
      </c>
      <c r="AJ87" s="123">
        <f t="shared" ref="AJ87:AJ89" si="190">+AI87/Z87</f>
        <v>1.0090817356205853E-3</v>
      </c>
      <c r="AK87" s="39">
        <v>946</v>
      </c>
      <c r="AL87" s="40">
        <v>1588</v>
      </c>
      <c r="AM87" s="44">
        <f t="shared" si="148"/>
        <v>0.59571788413098237</v>
      </c>
      <c r="AN87" s="41">
        <v>149</v>
      </c>
      <c r="AO87" s="45">
        <f t="shared" si="149"/>
        <v>0.15750528541226216</v>
      </c>
      <c r="AP87" s="41">
        <v>272</v>
      </c>
      <c r="AQ87" s="45">
        <f t="shared" si="155"/>
        <v>0.28752642706131076</v>
      </c>
      <c r="AR87" s="41">
        <v>525</v>
      </c>
      <c r="AS87" s="45">
        <f t="shared" si="150"/>
        <v>0.55496828752642702</v>
      </c>
      <c r="AT87" s="41" t="s">
        <v>48</v>
      </c>
      <c r="AU87" s="119" t="s">
        <v>48</v>
      </c>
    </row>
    <row r="88" spans="1:47" x14ac:dyDescent="0.25">
      <c r="A88" s="1" t="str">
        <f t="shared" si="151"/>
        <v>93</v>
      </c>
      <c r="B88" s="32">
        <v>930300025</v>
      </c>
      <c r="C88" s="35" t="s">
        <v>121</v>
      </c>
      <c r="D88" s="105">
        <v>28</v>
      </c>
      <c r="E88" s="1">
        <v>903</v>
      </c>
      <c r="F88" s="25">
        <v>3.1007751937984496E-2</v>
      </c>
      <c r="G88" s="1">
        <v>10</v>
      </c>
      <c r="H88" s="25">
        <v>0.35714285714285715</v>
      </c>
      <c r="I88" s="1" t="s">
        <v>48</v>
      </c>
      <c r="J88" s="25" t="s">
        <v>48</v>
      </c>
      <c r="K88" s="1">
        <v>15</v>
      </c>
      <c r="L88" s="25">
        <v>0.5357142857142857</v>
      </c>
      <c r="M88" s="1">
        <v>3</v>
      </c>
      <c r="N88" s="126">
        <f t="shared" ref="N88:N134" si="191">+M88/D88</f>
        <v>0.10714285714285714</v>
      </c>
      <c r="O88" s="39">
        <v>53</v>
      </c>
      <c r="P88" s="40">
        <v>993</v>
      </c>
      <c r="Q88" s="44">
        <f t="shared" si="184"/>
        <v>5.3373615307150048E-2</v>
      </c>
      <c r="R88" s="41">
        <v>11</v>
      </c>
      <c r="S88" s="45">
        <f t="shared" si="178"/>
        <v>0.20754716981132076</v>
      </c>
      <c r="T88" s="41">
        <v>1</v>
      </c>
      <c r="U88" s="45">
        <f t="shared" si="187"/>
        <v>1.8867924528301886E-2</v>
      </c>
      <c r="V88" s="41">
        <v>36</v>
      </c>
      <c r="W88" s="45">
        <f t="shared" si="174"/>
        <v>0.67924528301886788</v>
      </c>
      <c r="X88" s="40">
        <v>5</v>
      </c>
      <c r="Y88" s="122">
        <f t="shared" ref="Y88:Y132" si="192">+X88/O88</f>
        <v>9.4339622641509441E-2</v>
      </c>
      <c r="Z88" s="39">
        <v>49</v>
      </c>
      <c r="AA88" s="40">
        <v>1100</v>
      </c>
      <c r="AB88" s="44">
        <f t="shared" si="185"/>
        <v>4.4545454545454548E-2</v>
      </c>
      <c r="AC88" s="41">
        <v>12</v>
      </c>
      <c r="AD88" s="45">
        <f t="shared" si="181"/>
        <v>0.24489795918367346</v>
      </c>
      <c r="AE88" s="41" t="s">
        <v>48</v>
      </c>
      <c r="AF88" s="45" t="s">
        <v>48</v>
      </c>
      <c r="AG88" s="41">
        <v>35</v>
      </c>
      <c r="AH88" s="45">
        <f t="shared" si="176"/>
        <v>0.7142857142857143</v>
      </c>
      <c r="AI88" s="40">
        <v>2</v>
      </c>
      <c r="AJ88" s="123">
        <f t="shared" si="190"/>
        <v>4.0816326530612242E-2</v>
      </c>
      <c r="AK88" s="39">
        <v>69</v>
      </c>
      <c r="AL88" s="40">
        <v>1197</v>
      </c>
      <c r="AM88" s="44">
        <f t="shared" si="148"/>
        <v>5.764411027568922E-2</v>
      </c>
      <c r="AN88" s="41">
        <v>18</v>
      </c>
      <c r="AO88" s="45">
        <f t="shared" si="149"/>
        <v>0.2608695652173913</v>
      </c>
      <c r="AP88" s="41">
        <v>1</v>
      </c>
      <c r="AQ88" s="45">
        <f t="shared" si="155"/>
        <v>1.4492753623188406E-2</v>
      </c>
      <c r="AR88" s="41">
        <v>50</v>
      </c>
      <c r="AS88" s="45">
        <f t="shared" si="150"/>
        <v>0.72463768115942029</v>
      </c>
      <c r="AT88" s="41" t="s">
        <v>48</v>
      </c>
      <c r="AU88" s="119" t="s">
        <v>48</v>
      </c>
    </row>
    <row r="89" spans="1:47" x14ac:dyDescent="0.25">
      <c r="A89" s="1" t="str">
        <f t="shared" si="151"/>
        <v>93</v>
      </c>
      <c r="B89" s="32">
        <v>930300082</v>
      </c>
      <c r="C89" s="35" t="s">
        <v>154</v>
      </c>
      <c r="D89" s="105">
        <v>26</v>
      </c>
      <c r="E89" s="1" t="s">
        <v>48</v>
      </c>
      <c r="F89" s="25" t="s">
        <v>48</v>
      </c>
      <c r="G89" s="1">
        <v>15</v>
      </c>
      <c r="H89" s="25">
        <v>0.57692307692307687</v>
      </c>
      <c r="I89" s="1" t="s">
        <v>48</v>
      </c>
      <c r="J89" s="25" t="s">
        <v>48</v>
      </c>
      <c r="K89" s="1">
        <v>11</v>
      </c>
      <c r="L89" s="25">
        <v>0.42307692307692307</v>
      </c>
      <c r="M89" s="1" t="s">
        <v>48</v>
      </c>
      <c r="N89" s="126" t="s">
        <v>48</v>
      </c>
      <c r="O89" s="39">
        <v>53</v>
      </c>
      <c r="P89" s="40" t="s">
        <v>48</v>
      </c>
      <c r="Q89" s="40" t="s">
        <v>48</v>
      </c>
      <c r="R89" s="41">
        <v>30</v>
      </c>
      <c r="S89" s="45">
        <f t="shared" si="178"/>
        <v>0.56603773584905659</v>
      </c>
      <c r="T89" s="41" t="s">
        <v>48</v>
      </c>
      <c r="U89" s="45" t="s">
        <v>48</v>
      </c>
      <c r="V89" s="41">
        <v>22</v>
      </c>
      <c r="W89" s="45">
        <f t="shared" si="174"/>
        <v>0.41509433962264153</v>
      </c>
      <c r="X89" s="40">
        <v>1</v>
      </c>
      <c r="Y89" s="122">
        <f t="shared" si="192"/>
        <v>1.8867924528301886E-2</v>
      </c>
      <c r="Z89" s="39">
        <v>81</v>
      </c>
      <c r="AA89" s="40" t="s">
        <v>48</v>
      </c>
      <c r="AB89" s="40" t="s">
        <v>48</v>
      </c>
      <c r="AC89" s="41">
        <v>32</v>
      </c>
      <c r="AD89" s="45">
        <f t="shared" si="181"/>
        <v>0.39506172839506171</v>
      </c>
      <c r="AE89" s="41" t="s">
        <v>48</v>
      </c>
      <c r="AF89" s="45" t="s">
        <v>48</v>
      </c>
      <c r="AG89" s="41">
        <v>48</v>
      </c>
      <c r="AH89" s="45">
        <f t="shared" si="176"/>
        <v>0.59259259259259256</v>
      </c>
      <c r="AI89" s="40">
        <v>1</v>
      </c>
      <c r="AJ89" s="123">
        <f t="shared" si="190"/>
        <v>1.2345679012345678E-2</v>
      </c>
      <c r="AK89" s="39">
        <v>77</v>
      </c>
      <c r="AL89" s="40" t="s">
        <v>48</v>
      </c>
      <c r="AM89" s="40" t="s">
        <v>48</v>
      </c>
      <c r="AN89" s="41">
        <v>20</v>
      </c>
      <c r="AO89" s="45">
        <f t="shared" si="149"/>
        <v>0.25974025974025972</v>
      </c>
      <c r="AP89" s="41" t="s">
        <v>48</v>
      </c>
      <c r="AQ89" s="45" t="s">
        <v>48</v>
      </c>
      <c r="AR89" s="41">
        <v>54</v>
      </c>
      <c r="AS89" s="45">
        <f t="shared" si="150"/>
        <v>0.70129870129870131</v>
      </c>
      <c r="AT89" s="41">
        <v>3</v>
      </c>
      <c r="AU89" s="122">
        <f t="shared" ref="AU89:AU92" si="193">+AT89/AK89</f>
        <v>3.896103896103896E-2</v>
      </c>
    </row>
    <row r="90" spans="1:47" x14ac:dyDescent="0.25">
      <c r="A90" s="1" t="str">
        <f t="shared" si="151"/>
        <v>93</v>
      </c>
      <c r="B90" s="32">
        <v>930300116</v>
      </c>
      <c r="C90" s="35" t="s">
        <v>122</v>
      </c>
      <c r="D90" s="105">
        <v>395</v>
      </c>
      <c r="E90" s="1">
        <v>2725</v>
      </c>
      <c r="F90" s="25">
        <v>0.14495412844036698</v>
      </c>
      <c r="G90" s="1">
        <v>257</v>
      </c>
      <c r="H90" s="25">
        <v>0.65063291139240509</v>
      </c>
      <c r="I90" s="1" t="s">
        <v>48</v>
      </c>
      <c r="J90" s="25" t="s">
        <v>48</v>
      </c>
      <c r="K90" s="1">
        <v>131</v>
      </c>
      <c r="L90" s="25">
        <v>0.33164556962025316</v>
      </c>
      <c r="M90" s="1">
        <v>7</v>
      </c>
      <c r="N90" s="126">
        <f t="shared" ref="N90:N136" si="194">+M90/D90</f>
        <v>1.7721518987341773E-2</v>
      </c>
      <c r="O90" s="39">
        <v>496</v>
      </c>
      <c r="P90" s="40">
        <v>2920</v>
      </c>
      <c r="Q90" s="44">
        <f t="shared" ref="Q90:Q137" si="195">O90/P90</f>
        <v>0.16986301369863013</v>
      </c>
      <c r="R90" s="41">
        <v>302</v>
      </c>
      <c r="S90" s="45">
        <f t="shared" si="178"/>
        <v>0.6088709677419355</v>
      </c>
      <c r="T90" s="41" t="s">
        <v>48</v>
      </c>
      <c r="U90" s="45" t="s">
        <v>48</v>
      </c>
      <c r="V90" s="41">
        <v>191</v>
      </c>
      <c r="W90" s="45">
        <f t="shared" si="174"/>
        <v>0.38508064516129031</v>
      </c>
      <c r="X90" s="40">
        <v>3</v>
      </c>
      <c r="Y90" s="122">
        <f t="shared" si="192"/>
        <v>6.0483870967741934E-3</v>
      </c>
      <c r="Z90" s="39">
        <v>497</v>
      </c>
      <c r="AA90" s="40">
        <v>2893</v>
      </c>
      <c r="AB90" s="44">
        <f t="shared" ref="AB90:AB137" si="196">Z90/AA90</f>
        <v>0.1717939854821984</v>
      </c>
      <c r="AC90" s="41">
        <v>290</v>
      </c>
      <c r="AD90" s="45">
        <f t="shared" si="181"/>
        <v>0.58350100603621735</v>
      </c>
      <c r="AE90" s="41" t="s">
        <v>48</v>
      </c>
      <c r="AF90" s="45" t="s">
        <v>48</v>
      </c>
      <c r="AG90" s="41">
        <v>207</v>
      </c>
      <c r="AH90" s="45">
        <f t="shared" si="176"/>
        <v>0.4164989939637827</v>
      </c>
      <c r="AI90" s="40" t="s">
        <v>48</v>
      </c>
      <c r="AJ90" s="43" t="s">
        <v>48</v>
      </c>
      <c r="AK90" s="39">
        <v>467</v>
      </c>
      <c r="AL90" s="40">
        <v>2906</v>
      </c>
      <c r="AM90" s="44">
        <f t="shared" si="148"/>
        <v>0.16070199587061251</v>
      </c>
      <c r="AN90" s="41">
        <v>271</v>
      </c>
      <c r="AO90" s="45">
        <f t="shared" si="149"/>
        <v>0.58029978586723774</v>
      </c>
      <c r="AP90" s="41" t="s">
        <v>48</v>
      </c>
      <c r="AQ90" s="45" t="s">
        <v>48</v>
      </c>
      <c r="AR90" s="41">
        <v>195</v>
      </c>
      <c r="AS90" s="45">
        <f t="shared" si="150"/>
        <v>0.41755888650963596</v>
      </c>
      <c r="AT90" s="41">
        <v>1</v>
      </c>
      <c r="AU90" s="122">
        <f t="shared" si="193"/>
        <v>2.1413276231263384E-3</v>
      </c>
    </row>
    <row r="91" spans="1:47" x14ac:dyDescent="0.25">
      <c r="A91" s="1" t="str">
        <f t="shared" si="151"/>
        <v>93</v>
      </c>
      <c r="B91" s="32">
        <v>930300298</v>
      </c>
      <c r="C91" s="35" t="s">
        <v>123</v>
      </c>
      <c r="D91" s="105">
        <v>249</v>
      </c>
      <c r="E91" s="1">
        <v>1345</v>
      </c>
      <c r="F91" s="25">
        <v>0.18513011152416356</v>
      </c>
      <c r="G91" s="1">
        <v>1</v>
      </c>
      <c r="H91" s="25">
        <v>4.0160642570281121E-3</v>
      </c>
      <c r="I91" s="1" t="s">
        <v>48</v>
      </c>
      <c r="J91" s="25" t="s">
        <v>48</v>
      </c>
      <c r="K91" s="1">
        <v>246</v>
      </c>
      <c r="L91" s="25">
        <v>0.98795180722891562</v>
      </c>
      <c r="M91" s="1">
        <v>2</v>
      </c>
      <c r="N91" s="126">
        <f t="shared" si="194"/>
        <v>8.0321285140562242E-3</v>
      </c>
      <c r="O91" s="39">
        <v>293</v>
      </c>
      <c r="P91" s="40">
        <v>1381</v>
      </c>
      <c r="Q91" s="44">
        <f t="shared" si="195"/>
        <v>0.21216509775524983</v>
      </c>
      <c r="R91" s="41" t="s">
        <v>48</v>
      </c>
      <c r="S91" s="45" t="s">
        <v>48</v>
      </c>
      <c r="T91" s="41">
        <v>1</v>
      </c>
      <c r="U91" s="45">
        <f t="shared" ref="U91:U137" si="197">T91/O91</f>
        <v>3.4129692832764505E-3</v>
      </c>
      <c r="V91" s="41">
        <v>290</v>
      </c>
      <c r="W91" s="45">
        <f t="shared" si="174"/>
        <v>0.98976109215017061</v>
      </c>
      <c r="X91" s="40">
        <v>2</v>
      </c>
      <c r="Y91" s="122">
        <f t="shared" si="192"/>
        <v>6.8259385665529011E-3</v>
      </c>
      <c r="Z91" s="39">
        <v>248</v>
      </c>
      <c r="AA91" s="40">
        <v>1496</v>
      </c>
      <c r="AB91" s="44">
        <f t="shared" si="196"/>
        <v>0.16577540106951871</v>
      </c>
      <c r="AC91" s="41" t="s">
        <v>48</v>
      </c>
      <c r="AD91" s="45" t="s">
        <v>48</v>
      </c>
      <c r="AE91" s="41" t="s">
        <v>48</v>
      </c>
      <c r="AF91" s="45" t="s">
        <v>48</v>
      </c>
      <c r="AG91" s="41">
        <v>248</v>
      </c>
      <c r="AH91" s="45">
        <f t="shared" si="176"/>
        <v>1</v>
      </c>
      <c r="AI91" s="40" t="s">
        <v>48</v>
      </c>
      <c r="AJ91" s="43" t="s">
        <v>48</v>
      </c>
      <c r="AK91" s="39">
        <v>304</v>
      </c>
      <c r="AL91" s="40">
        <v>1658</v>
      </c>
      <c r="AM91" s="44">
        <f t="shared" si="148"/>
        <v>0.18335343787696018</v>
      </c>
      <c r="AN91" s="41" t="s">
        <v>48</v>
      </c>
      <c r="AO91" s="45" t="s">
        <v>48</v>
      </c>
      <c r="AP91" s="41" t="s">
        <v>48</v>
      </c>
      <c r="AQ91" s="45" t="s">
        <v>48</v>
      </c>
      <c r="AR91" s="41">
        <v>303</v>
      </c>
      <c r="AS91" s="45">
        <f t="shared" si="150"/>
        <v>0.99671052631578949</v>
      </c>
      <c r="AT91" s="41">
        <v>1</v>
      </c>
      <c r="AU91" s="122">
        <f t="shared" si="193"/>
        <v>3.2894736842105261E-3</v>
      </c>
    </row>
    <row r="92" spans="1:47" x14ac:dyDescent="0.25">
      <c r="A92" s="1" t="str">
        <f t="shared" si="151"/>
        <v>93</v>
      </c>
      <c r="B92" s="32">
        <v>930300553</v>
      </c>
      <c r="C92" s="35" t="s">
        <v>124</v>
      </c>
      <c r="D92" s="105">
        <v>283</v>
      </c>
      <c r="E92" s="1">
        <v>1793</v>
      </c>
      <c r="F92" s="25">
        <v>0.15783602900167318</v>
      </c>
      <c r="G92" s="1">
        <v>17</v>
      </c>
      <c r="H92" s="25">
        <v>6.0070671378091869E-2</v>
      </c>
      <c r="I92" s="1" t="s">
        <v>48</v>
      </c>
      <c r="J92" s="25" t="s">
        <v>48</v>
      </c>
      <c r="K92" s="1">
        <v>263</v>
      </c>
      <c r="L92" s="25">
        <v>0.92932862190812726</v>
      </c>
      <c r="M92" s="1">
        <v>3</v>
      </c>
      <c r="N92" s="126">
        <f t="shared" si="194"/>
        <v>1.0600706713780919E-2</v>
      </c>
      <c r="O92" s="39">
        <v>465</v>
      </c>
      <c r="P92" s="40">
        <v>1825</v>
      </c>
      <c r="Q92" s="44">
        <f t="shared" si="195"/>
        <v>0.25479452054794521</v>
      </c>
      <c r="R92" s="41">
        <v>24</v>
      </c>
      <c r="S92" s="45">
        <f t="shared" ref="S92:S139" si="198">R92/O92</f>
        <v>5.1612903225806452E-2</v>
      </c>
      <c r="T92" s="41" t="s">
        <v>48</v>
      </c>
      <c r="U92" s="45" t="s">
        <v>48</v>
      </c>
      <c r="V92" s="41">
        <v>439</v>
      </c>
      <c r="W92" s="45">
        <f t="shared" si="174"/>
        <v>0.94408602150537635</v>
      </c>
      <c r="X92" s="40">
        <v>2</v>
      </c>
      <c r="Y92" s="122">
        <f t="shared" si="192"/>
        <v>4.3010752688172043E-3</v>
      </c>
      <c r="Z92" s="39">
        <v>518</v>
      </c>
      <c r="AA92" s="40">
        <v>1786</v>
      </c>
      <c r="AB92" s="44">
        <f t="shared" si="196"/>
        <v>0.29003359462486</v>
      </c>
      <c r="AC92" s="41">
        <v>54</v>
      </c>
      <c r="AD92" s="45">
        <f t="shared" ref="AD92:AD138" si="199">AC92/Z92</f>
        <v>0.10424710424710425</v>
      </c>
      <c r="AE92" s="41" t="s">
        <v>48</v>
      </c>
      <c r="AF92" s="45" t="s">
        <v>48</v>
      </c>
      <c r="AG92" s="41">
        <v>463</v>
      </c>
      <c r="AH92" s="45">
        <f t="shared" si="176"/>
        <v>0.89382239382239381</v>
      </c>
      <c r="AI92" s="40">
        <v>1</v>
      </c>
      <c r="AJ92" s="123">
        <f>+AI92/Z92</f>
        <v>1.9305019305019305E-3</v>
      </c>
      <c r="AK92" s="39">
        <v>601</v>
      </c>
      <c r="AL92" s="40">
        <v>1991</v>
      </c>
      <c r="AM92" s="44">
        <f t="shared" si="148"/>
        <v>0.30185836263184329</v>
      </c>
      <c r="AN92" s="41">
        <v>98</v>
      </c>
      <c r="AO92" s="45">
        <f t="shared" si="149"/>
        <v>0.16306156405990016</v>
      </c>
      <c r="AP92" s="41" t="s">
        <v>48</v>
      </c>
      <c r="AQ92" s="45" t="s">
        <v>48</v>
      </c>
      <c r="AR92" s="41">
        <v>498</v>
      </c>
      <c r="AS92" s="45">
        <f t="shared" si="150"/>
        <v>0.82861896838602334</v>
      </c>
      <c r="AT92" s="41">
        <v>5</v>
      </c>
      <c r="AU92" s="122">
        <f t="shared" si="193"/>
        <v>8.3194675540765387E-3</v>
      </c>
    </row>
    <row r="93" spans="1:47" x14ac:dyDescent="0.25">
      <c r="A93" s="1" t="str">
        <f t="shared" si="151"/>
        <v>93</v>
      </c>
      <c r="B93" s="32">
        <v>930300595</v>
      </c>
      <c r="C93" s="35" t="s">
        <v>125</v>
      </c>
      <c r="D93" s="105">
        <v>232</v>
      </c>
      <c r="E93" s="1">
        <v>728</v>
      </c>
      <c r="F93" s="25">
        <v>0.31868131868131866</v>
      </c>
      <c r="G93" s="1">
        <v>179</v>
      </c>
      <c r="H93" s="25">
        <v>0.77155172413793105</v>
      </c>
      <c r="I93" s="1" t="s">
        <v>48</v>
      </c>
      <c r="J93" s="25" t="s">
        <v>48</v>
      </c>
      <c r="K93" s="1">
        <v>53</v>
      </c>
      <c r="L93" s="25">
        <v>0.22844827586206898</v>
      </c>
      <c r="M93" s="1" t="s">
        <v>48</v>
      </c>
      <c r="N93" s="126" t="s">
        <v>48</v>
      </c>
      <c r="O93" s="39">
        <v>199</v>
      </c>
      <c r="P93" s="40">
        <v>836</v>
      </c>
      <c r="Q93" s="44">
        <f t="shared" si="195"/>
        <v>0.23803827751196172</v>
      </c>
      <c r="R93" s="41">
        <v>115</v>
      </c>
      <c r="S93" s="45">
        <f t="shared" si="198"/>
        <v>0.57788944723618085</v>
      </c>
      <c r="T93" s="41" t="s">
        <v>48</v>
      </c>
      <c r="U93" s="45" t="s">
        <v>48</v>
      </c>
      <c r="V93" s="41">
        <v>82</v>
      </c>
      <c r="W93" s="45">
        <f t="shared" si="174"/>
        <v>0.4120603015075377</v>
      </c>
      <c r="X93" s="40">
        <v>2</v>
      </c>
      <c r="Y93" s="122">
        <f t="shared" si="192"/>
        <v>1.0050251256281407E-2</v>
      </c>
      <c r="Z93" s="39">
        <v>200</v>
      </c>
      <c r="AA93" s="40">
        <v>800</v>
      </c>
      <c r="AB93" s="44">
        <f t="shared" si="196"/>
        <v>0.25</v>
      </c>
      <c r="AC93" s="41">
        <v>107</v>
      </c>
      <c r="AD93" s="45">
        <f t="shared" si="199"/>
        <v>0.53500000000000003</v>
      </c>
      <c r="AE93" s="41" t="s">
        <v>48</v>
      </c>
      <c r="AF93" s="45" t="s">
        <v>48</v>
      </c>
      <c r="AG93" s="41">
        <v>93</v>
      </c>
      <c r="AH93" s="45">
        <f t="shared" si="176"/>
        <v>0.46500000000000002</v>
      </c>
      <c r="AI93" s="40" t="s">
        <v>48</v>
      </c>
      <c r="AJ93" s="43" t="s">
        <v>48</v>
      </c>
      <c r="AK93" s="39">
        <v>233</v>
      </c>
      <c r="AL93" s="40">
        <v>883</v>
      </c>
      <c r="AM93" s="44">
        <f t="shared" si="148"/>
        <v>0.26387315968289921</v>
      </c>
      <c r="AN93" s="41">
        <v>127</v>
      </c>
      <c r="AO93" s="45">
        <f t="shared" si="149"/>
        <v>0.54506437768240346</v>
      </c>
      <c r="AP93" s="41" t="s">
        <v>48</v>
      </c>
      <c r="AQ93" s="45" t="s">
        <v>48</v>
      </c>
      <c r="AR93" s="41">
        <v>106</v>
      </c>
      <c r="AS93" s="45">
        <f t="shared" si="150"/>
        <v>0.45493562231759654</v>
      </c>
      <c r="AT93" s="41" t="s">
        <v>48</v>
      </c>
      <c r="AU93" s="119" t="s">
        <v>48</v>
      </c>
    </row>
    <row r="94" spans="1:47" x14ac:dyDescent="0.25">
      <c r="A94" s="1" t="str">
        <f t="shared" si="151"/>
        <v>93</v>
      </c>
      <c r="B94" s="32">
        <v>930300629</v>
      </c>
      <c r="C94" s="35" t="s">
        <v>155</v>
      </c>
      <c r="D94" s="105">
        <v>17</v>
      </c>
      <c r="E94" s="1" t="s">
        <v>48</v>
      </c>
      <c r="F94" s="25" t="s">
        <v>48</v>
      </c>
      <c r="G94" s="1" t="s">
        <v>48</v>
      </c>
      <c r="H94" s="25" t="s">
        <v>48</v>
      </c>
      <c r="I94" s="1" t="s">
        <v>48</v>
      </c>
      <c r="J94" s="25" t="s">
        <v>48</v>
      </c>
      <c r="K94" s="1">
        <v>17</v>
      </c>
      <c r="L94" s="25">
        <v>1</v>
      </c>
      <c r="M94" s="1" t="s">
        <v>48</v>
      </c>
      <c r="N94" s="126" t="s">
        <v>48</v>
      </c>
      <c r="O94" s="39">
        <v>69</v>
      </c>
      <c r="P94" s="40" t="s">
        <v>48</v>
      </c>
      <c r="Q94" s="40" t="s">
        <v>48</v>
      </c>
      <c r="R94" s="41" t="s">
        <v>48</v>
      </c>
      <c r="S94" s="45" t="s">
        <v>48</v>
      </c>
      <c r="T94" s="41" t="s">
        <v>48</v>
      </c>
      <c r="U94" s="45" t="s">
        <v>48</v>
      </c>
      <c r="V94" s="41">
        <v>58</v>
      </c>
      <c r="W94" s="45">
        <f t="shared" si="174"/>
        <v>0.84057971014492749</v>
      </c>
      <c r="X94" s="40">
        <v>11</v>
      </c>
      <c r="Y94" s="122">
        <f t="shared" si="192"/>
        <v>0.15942028985507245</v>
      </c>
      <c r="Z94" s="39">
        <v>50</v>
      </c>
      <c r="AA94" s="40" t="s">
        <v>48</v>
      </c>
      <c r="AB94" s="40" t="s">
        <v>48</v>
      </c>
      <c r="AC94" s="41" t="s">
        <v>48</v>
      </c>
      <c r="AD94" s="45" t="s">
        <v>48</v>
      </c>
      <c r="AE94" s="41" t="s">
        <v>48</v>
      </c>
      <c r="AF94" s="45" t="s">
        <v>48</v>
      </c>
      <c r="AG94" s="41">
        <v>35</v>
      </c>
      <c r="AH94" s="45">
        <f t="shared" si="176"/>
        <v>0.7</v>
      </c>
      <c r="AI94" s="40">
        <v>15</v>
      </c>
      <c r="AJ94" s="123">
        <f>+AI94/Z94</f>
        <v>0.3</v>
      </c>
      <c r="AK94" s="39">
        <v>35</v>
      </c>
      <c r="AL94" s="40" t="s">
        <v>48</v>
      </c>
      <c r="AM94" s="40" t="s">
        <v>48</v>
      </c>
      <c r="AN94" s="41" t="s">
        <v>48</v>
      </c>
      <c r="AO94" s="45" t="s">
        <v>48</v>
      </c>
      <c r="AP94" s="41" t="s">
        <v>48</v>
      </c>
      <c r="AQ94" s="45" t="s">
        <v>48</v>
      </c>
      <c r="AR94" s="41">
        <v>35</v>
      </c>
      <c r="AS94" s="45">
        <f t="shared" si="150"/>
        <v>1</v>
      </c>
      <c r="AT94" s="41" t="s">
        <v>48</v>
      </c>
      <c r="AU94" s="119" t="s">
        <v>48</v>
      </c>
    </row>
    <row r="95" spans="1:47" x14ac:dyDescent="0.25">
      <c r="A95" s="1" t="str">
        <f t="shared" si="151"/>
        <v>94</v>
      </c>
      <c r="B95" s="32">
        <v>940006679</v>
      </c>
      <c r="C95" s="35" t="s">
        <v>126</v>
      </c>
      <c r="D95" s="105">
        <v>138</v>
      </c>
      <c r="E95" s="1">
        <v>1939</v>
      </c>
      <c r="F95" s="25">
        <v>7.1170706549767926E-2</v>
      </c>
      <c r="G95" s="1">
        <v>1</v>
      </c>
      <c r="H95" s="25">
        <v>7.246376811594203E-3</v>
      </c>
      <c r="I95" s="1" t="s">
        <v>48</v>
      </c>
      <c r="J95" s="25" t="s">
        <v>48</v>
      </c>
      <c r="K95" s="1">
        <v>137</v>
      </c>
      <c r="L95" s="25">
        <v>0.99275362318840576</v>
      </c>
      <c r="M95" s="1" t="s">
        <v>48</v>
      </c>
      <c r="N95" s="126" t="s">
        <v>48</v>
      </c>
      <c r="O95" s="39">
        <v>202</v>
      </c>
      <c r="P95" s="40">
        <v>1854</v>
      </c>
      <c r="Q95" s="44">
        <f t="shared" ref="Q95:Q142" si="200">O95/P95</f>
        <v>0.10895361380798274</v>
      </c>
      <c r="R95" s="41" t="s">
        <v>48</v>
      </c>
      <c r="S95" s="45" t="s">
        <v>48</v>
      </c>
      <c r="T95" s="41" t="s">
        <v>48</v>
      </c>
      <c r="U95" s="45" t="s">
        <v>48</v>
      </c>
      <c r="V95" s="41">
        <v>202</v>
      </c>
      <c r="W95" s="45">
        <f t="shared" si="174"/>
        <v>1</v>
      </c>
      <c r="X95" s="40" t="s">
        <v>48</v>
      </c>
      <c r="Y95" s="122" t="s">
        <v>48</v>
      </c>
      <c r="Z95" s="39">
        <v>161</v>
      </c>
      <c r="AA95" s="40">
        <v>2152</v>
      </c>
      <c r="AB95" s="44">
        <f t="shared" ref="AB95:AB142" si="201">Z95/AA95</f>
        <v>7.481412639405205E-2</v>
      </c>
      <c r="AC95" s="41" t="s">
        <v>48</v>
      </c>
      <c r="AD95" s="45" t="s">
        <v>48</v>
      </c>
      <c r="AE95" s="41" t="s">
        <v>48</v>
      </c>
      <c r="AF95" s="45" t="s">
        <v>48</v>
      </c>
      <c r="AG95" s="41">
        <v>161</v>
      </c>
      <c r="AH95" s="45">
        <f t="shared" si="176"/>
        <v>1</v>
      </c>
      <c r="AI95" s="40" t="s">
        <v>48</v>
      </c>
      <c r="AJ95" s="43" t="s">
        <v>48</v>
      </c>
      <c r="AK95" s="39">
        <v>166</v>
      </c>
      <c r="AL95" s="40">
        <v>2316</v>
      </c>
      <c r="AM95" s="44">
        <f t="shared" si="148"/>
        <v>7.1675302245250427E-2</v>
      </c>
      <c r="AN95" s="41" t="s">
        <v>48</v>
      </c>
      <c r="AO95" s="45" t="s">
        <v>48</v>
      </c>
      <c r="AP95" s="41" t="s">
        <v>48</v>
      </c>
      <c r="AQ95" s="45" t="s">
        <v>48</v>
      </c>
      <c r="AR95" s="41">
        <v>165</v>
      </c>
      <c r="AS95" s="45">
        <f t="shared" si="150"/>
        <v>0.99397590361445787</v>
      </c>
      <c r="AT95" s="41">
        <v>1</v>
      </c>
      <c r="AU95" s="122">
        <f>+AT95/AK95</f>
        <v>6.024096385542169E-3</v>
      </c>
    </row>
    <row r="96" spans="1:47" x14ac:dyDescent="0.25">
      <c r="A96" s="1" t="str">
        <f t="shared" si="151"/>
        <v>94</v>
      </c>
      <c r="B96" s="32">
        <v>940016819</v>
      </c>
      <c r="C96" s="35" t="s">
        <v>127</v>
      </c>
      <c r="D96" s="105">
        <v>483</v>
      </c>
      <c r="E96" s="1">
        <v>3078</v>
      </c>
      <c r="F96" s="25">
        <v>0.15692007797270954</v>
      </c>
      <c r="G96" s="1">
        <v>201</v>
      </c>
      <c r="H96" s="25">
        <v>0.41614906832298137</v>
      </c>
      <c r="I96" s="1" t="s">
        <v>48</v>
      </c>
      <c r="J96" s="25" t="s">
        <v>48</v>
      </c>
      <c r="K96" s="1">
        <v>282</v>
      </c>
      <c r="L96" s="25">
        <v>0.58385093167701863</v>
      </c>
      <c r="M96" s="1" t="s">
        <v>48</v>
      </c>
      <c r="N96" s="126" t="s">
        <v>48</v>
      </c>
      <c r="O96" s="39">
        <v>438</v>
      </c>
      <c r="P96" s="40">
        <v>2859</v>
      </c>
      <c r="Q96" s="44">
        <f t="shared" si="200"/>
        <v>0.15320041972717732</v>
      </c>
      <c r="R96" s="41">
        <v>169</v>
      </c>
      <c r="S96" s="45">
        <f t="shared" ref="S96:S143" si="202">R96/O96</f>
        <v>0.38584474885844749</v>
      </c>
      <c r="T96" s="41" t="s">
        <v>48</v>
      </c>
      <c r="U96" s="45" t="s">
        <v>48</v>
      </c>
      <c r="V96" s="41">
        <v>269</v>
      </c>
      <c r="W96" s="45">
        <f t="shared" si="174"/>
        <v>0.61415525114155256</v>
      </c>
      <c r="X96" s="40" t="s">
        <v>48</v>
      </c>
      <c r="Y96" s="122" t="s">
        <v>48</v>
      </c>
      <c r="Z96" s="39">
        <v>530</v>
      </c>
      <c r="AA96" s="40">
        <v>2798</v>
      </c>
      <c r="AB96" s="44">
        <f t="shared" si="201"/>
        <v>0.18942101501072195</v>
      </c>
      <c r="AC96" s="41">
        <v>208</v>
      </c>
      <c r="AD96" s="45">
        <f t="shared" ref="AD96:AD142" si="203">AC96/Z96</f>
        <v>0.39245283018867927</v>
      </c>
      <c r="AE96" s="41" t="s">
        <v>48</v>
      </c>
      <c r="AF96" s="45" t="s">
        <v>48</v>
      </c>
      <c r="AG96" s="41">
        <v>321</v>
      </c>
      <c r="AH96" s="45">
        <f t="shared" si="176"/>
        <v>0.60566037735849054</v>
      </c>
      <c r="AI96" s="40">
        <v>1</v>
      </c>
      <c r="AJ96" s="123">
        <f>+AI96/Z96</f>
        <v>1.8867924528301887E-3</v>
      </c>
      <c r="AK96" s="39">
        <v>517</v>
      </c>
      <c r="AL96" s="40">
        <v>2756</v>
      </c>
      <c r="AM96" s="44">
        <f t="shared" si="148"/>
        <v>0.18759071117561685</v>
      </c>
      <c r="AN96" s="41">
        <v>220</v>
      </c>
      <c r="AO96" s="45">
        <f t="shared" si="149"/>
        <v>0.42553191489361702</v>
      </c>
      <c r="AP96" s="41" t="s">
        <v>48</v>
      </c>
      <c r="AQ96" s="45" t="s">
        <v>48</v>
      </c>
      <c r="AR96" s="41">
        <v>297</v>
      </c>
      <c r="AS96" s="45">
        <f t="shared" si="150"/>
        <v>0.57446808510638303</v>
      </c>
      <c r="AT96" s="41" t="s">
        <v>48</v>
      </c>
      <c r="AU96" s="119" t="s">
        <v>48</v>
      </c>
    </row>
    <row r="97" spans="1:47" x14ac:dyDescent="0.25">
      <c r="A97" s="1" t="str">
        <f t="shared" si="151"/>
        <v>94</v>
      </c>
      <c r="B97" s="32">
        <v>940100043</v>
      </c>
      <c r="C97" s="35" t="s">
        <v>128</v>
      </c>
      <c r="D97" s="105">
        <v>903</v>
      </c>
      <c r="E97" s="1">
        <v>3437</v>
      </c>
      <c r="F97" s="25">
        <v>0.26272912423625255</v>
      </c>
      <c r="G97" s="1">
        <v>178</v>
      </c>
      <c r="H97" s="25">
        <v>0.19712070874861573</v>
      </c>
      <c r="I97" s="1">
        <v>272</v>
      </c>
      <c r="J97" s="25">
        <v>0.30121816168327797</v>
      </c>
      <c r="K97" s="1">
        <v>452</v>
      </c>
      <c r="L97" s="25">
        <v>0.50055370985603542</v>
      </c>
      <c r="M97" s="1">
        <v>1</v>
      </c>
      <c r="N97" s="126">
        <f t="shared" ref="N97:N143" si="204">+M97/D97</f>
        <v>1.1074197120708748E-3</v>
      </c>
      <c r="O97" s="39">
        <v>926</v>
      </c>
      <c r="P97" s="40">
        <v>3466</v>
      </c>
      <c r="Q97" s="44">
        <f t="shared" si="200"/>
        <v>0.26716676283900748</v>
      </c>
      <c r="R97" s="41">
        <v>179</v>
      </c>
      <c r="S97" s="45">
        <f t="shared" si="202"/>
        <v>0.19330453563714903</v>
      </c>
      <c r="T97" s="41">
        <v>218</v>
      </c>
      <c r="U97" s="45">
        <f t="shared" ref="U97:U143" si="205">T97/O97</f>
        <v>0.23542116630669546</v>
      </c>
      <c r="V97" s="41">
        <v>529</v>
      </c>
      <c r="W97" s="45">
        <f t="shared" si="174"/>
        <v>0.57127429805615548</v>
      </c>
      <c r="X97" s="40" t="s">
        <v>48</v>
      </c>
      <c r="Y97" s="122" t="s">
        <v>48</v>
      </c>
      <c r="Z97" s="39">
        <v>980</v>
      </c>
      <c r="AA97" s="40">
        <v>3469</v>
      </c>
      <c r="AB97" s="44">
        <f t="shared" si="201"/>
        <v>0.28250216200634187</v>
      </c>
      <c r="AC97" s="41">
        <v>196</v>
      </c>
      <c r="AD97" s="45">
        <f t="shared" si="203"/>
        <v>0.2</v>
      </c>
      <c r="AE97" s="41">
        <v>253</v>
      </c>
      <c r="AF97" s="45">
        <f t="shared" ref="AF97:AF143" si="206">AE97/Z97</f>
        <v>0.25816326530612244</v>
      </c>
      <c r="AG97" s="41">
        <v>531</v>
      </c>
      <c r="AH97" s="45">
        <f t="shared" si="176"/>
        <v>0.5418367346938775</v>
      </c>
      <c r="AI97" s="40" t="s">
        <v>48</v>
      </c>
      <c r="AJ97" s="43" t="s">
        <v>48</v>
      </c>
      <c r="AK97" s="39">
        <v>1010</v>
      </c>
      <c r="AL97" s="40">
        <v>3435</v>
      </c>
      <c r="AM97" s="44">
        <f t="shared" si="148"/>
        <v>0.29403202328966521</v>
      </c>
      <c r="AN97" s="41">
        <v>213</v>
      </c>
      <c r="AO97" s="45">
        <f t="shared" si="149"/>
        <v>0.21089108910891088</v>
      </c>
      <c r="AP97" s="41">
        <v>156</v>
      </c>
      <c r="AQ97" s="45">
        <f t="shared" si="155"/>
        <v>0.15445544554455445</v>
      </c>
      <c r="AR97" s="41">
        <v>640</v>
      </c>
      <c r="AS97" s="45">
        <f t="shared" si="150"/>
        <v>0.63366336633663367</v>
      </c>
      <c r="AT97" s="41">
        <v>1</v>
      </c>
      <c r="AU97" s="122">
        <f t="shared" ref="AU97:AU99" si="207">+AT97/AK97</f>
        <v>9.9009900990099011E-4</v>
      </c>
    </row>
    <row r="98" spans="1:47" x14ac:dyDescent="0.25">
      <c r="A98" s="1" t="str">
        <f t="shared" si="151"/>
        <v>94</v>
      </c>
      <c r="B98" s="32">
        <v>940110018</v>
      </c>
      <c r="C98" s="35" t="s">
        <v>129</v>
      </c>
      <c r="D98" s="105">
        <v>201</v>
      </c>
      <c r="E98" s="1">
        <v>3517</v>
      </c>
      <c r="F98" s="25">
        <v>5.7150980949673018E-2</v>
      </c>
      <c r="G98" s="1">
        <v>1</v>
      </c>
      <c r="H98" s="25">
        <v>4.9751243781094526E-3</v>
      </c>
      <c r="I98" s="1">
        <v>1</v>
      </c>
      <c r="J98" s="25">
        <v>4.9751243781094526E-3</v>
      </c>
      <c r="K98" s="1">
        <v>124</v>
      </c>
      <c r="L98" s="25">
        <v>0.61691542288557211</v>
      </c>
      <c r="M98" s="1">
        <v>75</v>
      </c>
      <c r="N98" s="126">
        <f t="shared" si="204"/>
        <v>0.37313432835820898</v>
      </c>
      <c r="O98" s="39">
        <v>226</v>
      </c>
      <c r="P98" s="40">
        <v>3529</v>
      </c>
      <c r="Q98" s="44">
        <f t="shared" si="200"/>
        <v>6.4040804760555403E-2</v>
      </c>
      <c r="R98" s="41">
        <v>7</v>
      </c>
      <c r="S98" s="45">
        <f t="shared" si="202"/>
        <v>3.0973451327433628E-2</v>
      </c>
      <c r="T98" s="41" t="s">
        <v>48</v>
      </c>
      <c r="U98" s="45" t="s">
        <v>48</v>
      </c>
      <c r="V98" s="41">
        <v>216</v>
      </c>
      <c r="W98" s="45">
        <f t="shared" si="174"/>
        <v>0.95575221238938057</v>
      </c>
      <c r="X98" s="40">
        <v>3</v>
      </c>
      <c r="Y98" s="122">
        <f t="shared" ref="Y98:Y142" si="208">+X98/O98</f>
        <v>1.3274336283185841E-2</v>
      </c>
      <c r="Z98" s="39">
        <v>284</v>
      </c>
      <c r="AA98" s="40">
        <v>3025</v>
      </c>
      <c r="AB98" s="44">
        <f t="shared" si="201"/>
        <v>9.3884297520661159E-2</v>
      </c>
      <c r="AC98" s="41">
        <v>54</v>
      </c>
      <c r="AD98" s="45">
        <f t="shared" si="203"/>
        <v>0.19014084507042253</v>
      </c>
      <c r="AE98" s="41" t="s">
        <v>48</v>
      </c>
      <c r="AF98" s="45" t="s">
        <v>48</v>
      </c>
      <c r="AG98" s="41">
        <v>228</v>
      </c>
      <c r="AH98" s="45">
        <f t="shared" si="176"/>
        <v>0.80281690140845074</v>
      </c>
      <c r="AI98" s="40">
        <v>2</v>
      </c>
      <c r="AJ98" s="123">
        <f t="shared" ref="AJ98:AJ108" si="209">+AI98/Z98</f>
        <v>7.0422535211267607E-3</v>
      </c>
      <c r="AK98" s="39">
        <v>335</v>
      </c>
      <c r="AL98" s="40">
        <v>3085</v>
      </c>
      <c r="AM98" s="44">
        <f t="shared" si="148"/>
        <v>0.10858995137763371</v>
      </c>
      <c r="AN98" s="41">
        <v>90</v>
      </c>
      <c r="AO98" s="45">
        <f t="shared" si="149"/>
        <v>0.26865671641791045</v>
      </c>
      <c r="AP98" s="41">
        <v>1</v>
      </c>
      <c r="AQ98" s="45">
        <f t="shared" si="155"/>
        <v>2.9850746268656717E-3</v>
      </c>
      <c r="AR98" s="41">
        <v>236</v>
      </c>
      <c r="AS98" s="45">
        <f t="shared" si="150"/>
        <v>0.70447761194029845</v>
      </c>
      <c r="AT98" s="41">
        <v>8</v>
      </c>
      <c r="AU98" s="122">
        <f t="shared" si="207"/>
        <v>2.3880597014925373E-2</v>
      </c>
    </row>
    <row r="99" spans="1:47" x14ac:dyDescent="0.25">
      <c r="A99" s="1" t="str">
        <f t="shared" si="151"/>
        <v>94</v>
      </c>
      <c r="B99" s="32">
        <v>940110042</v>
      </c>
      <c r="C99" s="35" t="s">
        <v>130</v>
      </c>
      <c r="D99" s="105">
        <v>336</v>
      </c>
      <c r="E99" s="1">
        <v>2818</v>
      </c>
      <c r="F99" s="25">
        <v>0.11923349893541518</v>
      </c>
      <c r="G99" s="1">
        <v>26</v>
      </c>
      <c r="H99" s="25">
        <v>7.7380952380952384E-2</v>
      </c>
      <c r="I99" s="1">
        <v>5</v>
      </c>
      <c r="J99" s="25">
        <v>1.488095238095238E-2</v>
      </c>
      <c r="K99" s="1">
        <v>304</v>
      </c>
      <c r="L99" s="25">
        <v>0.90476190476190477</v>
      </c>
      <c r="M99" s="1">
        <v>1</v>
      </c>
      <c r="N99" s="126">
        <f t="shared" si="204"/>
        <v>2.976190476190476E-3</v>
      </c>
      <c r="O99" s="39">
        <v>312</v>
      </c>
      <c r="P99" s="40">
        <v>2700</v>
      </c>
      <c r="Q99" s="44">
        <f t="shared" si="200"/>
        <v>0.11555555555555555</v>
      </c>
      <c r="R99" s="41">
        <v>40</v>
      </c>
      <c r="S99" s="45">
        <f t="shared" si="202"/>
        <v>0.12820512820512819</v>
      </c>
      <c r="T99" s="41">
        <v>7</v>
      </c>
      <c r="U99" s="45">
        <f t="shared" ref="U99:U145" si="210">T99/O99</f>
        <v>2.2435897435897436E-2</v>
      </c>
      <c r="V99" s="41">
        <v>261</v>
      </c>
      <c r="W99" s="45">
        <f t="shared" si="174"/>
        <v>0.83653846153846156</v>
      </c>
      <c r="X99" s="40">
        <v>4</v>
      </c>
      <c r="Y99" s="122">
        <f t="shared" si="208"/>
        <v>1.282051282051282E-2</v>
      </c>
      <c r="Z99" s="39">
        <v>339</v>
      </c>
      <c r="AA99" s="40">
        <v>2488</v>
      </c>
      <c r="AB99" s="44">
        <f t="shared" si="201"/>
        <v>0.1362540192926045</v>
      </c>
      <c r="AC99" s="41">
        <v>31</v>
      </c>
      <c r="AD99" s="45">
        <f t="shared" si="203"/>
        <v>9.1445427728613568E-2</v>
      </c>
      <c r="AE99" s="41">
        <v>7</v>
      </c>
      <c r="AF99" s="45">
        <f t="shared" ref="AF99:AF145" si="211">AE99/Z99</f>
        <v>2.0648967551622419E-2</v>
      </c>
      <c r="AG99" s="41">
        <v>300</v>
      </c>
      <c r="AH99" s="45">
        <f t="shared" si="176"/>
        <v>0.88495575221238942</v>
      </c>
      <c r="AI99" s="40">
        <v>1</v>
      </c>
      <c r="AJ99" s="123">
        <f t="shared" si="209"/>
        <v>2.9498525073746312E-3</v>
      </c>
      <c r="AK99" s="39">
        <v>365</v>
      </c>
      <c r="AL99" s="40">
        <v>2468</v>
      </c>
      <c r="AM99" s="44">
        <f t="shared" si="148"/>
        <v>0.14789303079416533</v>
      </c>
      <c r="AN99" s="41">
        <v>64</v>
      </c>
      <c r="AO99" s="45">
        <f t="shared" si="149"/>
        <v>0.17534246575342466</v>
      </c>
      <c r="AP99" s="41">
        <v>8</v>
      </c>
      <c r="AQ99" s="45">
        <f t="shared" si="155"/>
        <v>2.1917808219178082E-2</v>
      </c>
      <c r="AR99" s="41">
        <v>291</v>
      </c>
      <c r="AS99" s="45">
        <f t="shared" si="150"/>
        <v>0.79726027397260268</v>
      </c>
      <c r="AT99" s="41">
        <v>2</v>
      </c>
      <c r="AU99" s="122">
        <f t="shared" si="207"/>
        <v>5.4794520547945206E-3</v>
      </c>
    </row>
    <row r="100" spans="1:47" x14ac:dyDescent="0.25">
      <c r="A100" s="1" t="str">
        <f t="shared" si="151"/>
        <v>94</v>
      </c>
      <c r="B100" s="32">
        <v>940120017</v>
      </c>
      <c r="C100" s="35" t="s">
        <v>131</v>
      </c>
      <c r="D100" s="105">
        <v>10</v>
      </c>
      <c r="E100" s="1">
        <v>419</v>
      </c>
      <c r="F100" s="25">
        <v>2.386634844868735E-2</v>
      </c>
      <c r="G100" s="1">
        <v>2</v>
      </c>
      <c r="H100" s="25">
        <v>0.2</v>
      </c>
      <c r="I100" s="1" t="s">
        <v>48</v>
      </c>
      <c r="J100" s="25" t="s">
        <v>48</v>
      </c>
      <c r="K100" s="1">
        <v>7</v>
      </c>
      <c r="L100" s="25">
        <v>0.7</v>
      </c>
      <c r="M100" s="1">
        <v>1</v>
      </c>
      <c r="N100" s="126">
        <f t="shared" si="204"/>
        <v>0.1</v>
      </c>
      <c r="O100" s="39">
        <v>74</v>
      </c>
      <c r="P100" s="40">
        <v>1132</v>
      </c>
      <c r="Q100" s="44">
        <f t="shared" si="200"/>
        <v>6.5371024734982339E-2</v>
      </c>
      <c r="R100" s="41">
        <v>51</v>
      </c>
      <c r="S100" s="45">
        <f t="shared" si="202"/>
        <v>0.68918918918918914</v>
      </c>
      <c r="T100" s="41" t="s">
        <v>48</v>
      </c>
      <c r="U100" s="45" t="s">
        <v>48</v>
      </c>
      <c r="V100" s="41">
        <v>23</v>
      </c>
      <c r="W100" s="45">
        <f t="shared" si="174"/>
        <v>0.3108108108108108</v>
      </c>
      <c r="X100" s="40" t="s">
        <v>48</v>
      </c>
      <c r="Y100" s="122" t="s">
        <v>48</v>
      </c>
      <c r="Z100" s="39">
        <v>86</v>
      </c>
      <c r="AA100" s="40">
        <v>1044</v>
      </c>
      <c r="AB100" s="44">
        <f t="shared" si="201"/>
        <v>8.2375478927203066E-2</v>
      </c>
      <c r="AC100" s="41">
        <v>48</v>
      </c>
      <c r="AD100" s="45">
        <f t="shared" si="203"/>
        <v>0.55813953488372092</v>
      </c>
      <c r="AE100" s="41">
        <v>1</v>
      </c>
      <c r="AF100" s="45">
        <f t="shared" si="211"/>
        <v>1.1627906976744186E-2</v>
      </c>
      <c r="AG100" s="41">
        <v>33</v>
      </c>
      <c r="AH100" s="45">
        <f t="shared" si="176"/>
        <v>0.38372093023255816</v>
      </c>
      <c r="AI100" s="40">
        <v>4</v>
      </c>
      <c r="AJ100" s="123">
        <f t="shared" si="209"/>
        <v>4.6511627906976744E-2</v>
      </c>
      <c r="AK100" s="39">
        <v>4</v>
      </c>
      <c r="AL100" s="40">
        <v>933</v>
      </c>
      <c r="AM100" s="44">
        <f t="shared" si="148"/>
        <v>4.2872454448017148E-3</v>
      </c>
      <c r="AN100" s="41">
        <v>1</v>
      </c>
      <c r="AO100" s="45">
        <f t="shared" si="149"/>
        <v>0.25</v>
      </c>
      <c r="AP100" s="41" t="s">
        <v>48</v>
      </c>
      <c r="AQ100" s="45" t="s">
        <v>48</v>
      </c>
      <c r="AR100" s="41">
        <v>3</v>
      </c>
      <c r="AS100" s="45">
        <f t="shared" si="150"/>
        <v>0.75</v>
      </c>
      <c r="AT100" s="41" t="s">
        <v>48</v>
      </c>
      <c r="AU100" s="119" t="s">
        <v>48</v>
      </c>
    </row>
    <row r="101" spans="1:47" x14ac:dyDescent="0.25">
      <c r="A101" s="1" t="str">
        <f t="shared" si="151"/>
        <v>94</v>
      </c>
      <c r="B101" s="32">
        <v>940300031</v>
      </c>
      <c r="C101" s="35" t="s">
        <v>132</v>
      </c>
      <c r="D101" s="105">
        <v>37</v>
      </c>
      <c r="E101" s="1" t="s">
        <v>48</v>
      </c>
      <c r="F101" s="25" t="s">
        <v>48</v>
      </c>
      <c r="G101" s="1" t="s">
        <v>48</v>
      </c>
      <c r="H101" s="25" t="s">
        <v>48</v>
      </c>
      <c r="I101" s="1" t="s">
        <v>48</v>
      </c>
      <c r="J101" s="25" t="s">
        <v>48</v>
      </c>
      <c r="K101" s="1">
        <v>37</v>
      </c>
      <c r="L101" s="25">
        <v>1</v>
      </c>
      <c r="M101" s="1" t="s">
        <v>48</v>
      </c>
      <c r="N101" s="126" t="s">
        <v>48</v>
      </c>
      <c r="O101" s="39">
        <v>23</v>
      </c>
      <c r="P101" s="40" t="s">
        <v>48</v>
      </c>
      <c r="Q101" s="40" t="s">
        <v>48</v>
      </c>
      <c r="R101" s="41" t="s">
        <v>48</v>
      </c>
      <c r="S101" s="45" t="s">
        <v>48</v>
      </c>
      <c r="T101" s="41" t="s">
        <v>48</v>
      </c>
      <c r="U101" s="45" t="s">
        <v>48</v>
      </c>
      <c r="V101" s="41">
        <v>23</v>
      </c>
      <c r="W101" s="45">
        <f t="shared" si="174"/>
        <v>1</v>
      </c>
      <c r="X101" s="40" t="s">
        <v>48</v>
      </c>
      <c r="Y101" s="122" t="s">
        <v>48</v>
      </c>
      <c r="Z101" s="39">
        <v>53</v>
      </c>
      <c r="AA101" s="40" t="s">
        <v>48</v>
      </c>
      <c r="AB101" s="40" t="s">
        <v>48</v>
      </c>
      <c r="AC101" s="41" t="s">
        <v>48</v>
      </c>
      <c r="AD101" s="45" t="s">
        <v>48</v>
      </c>
      <c r="AE101" s="41" t="s">
        <v>48</v>
      </c>
      <c r="AF101" s="45" t="s">
        <v>48</v>
      </c>
      <c r="AG101" s="41">
        <v>52</v>
      </c>
      <c r="AH101" s="45">
        <f t="shared" si="176"/>
        <v>0.98113207547169812</v>
      </c>
      <c r="AI101" s="40">
        <v>1</v>
      </c>
      <c r="AJ101" s="123">
        <f t="shared" si="209"/>
        <v>1.8867924528301886E-2</v>
      </c>
      <c r="AK101" s="39">
        <v>80</v>
      </c>
      <c r="AL101" s="40" t="s">
        <v>48</v>
      </c>
      <c r="AM101" s="40" t="s">
        <v>48</v>
      </c>
      <c r="AN101" s="41" t="s">
        <v>48</v>
      </c>
      <c r="AO101" s="45" t="s">
        <v>48</v>
      </c>
      <c r="AP101" s="41" t="s">
        <v>48</v>
      </c>
      <c r="AQ101" s="45" t="s">
        <v>48</v>
      </c>
      <c r="AR101" s="41">
        <v>79</v>
      </c>
      <c r="AS101" s="45">
        <f t="shared" si="150"/>
        <v>0.98750000000000004</v>
      </c>
      <c r="AT101" s="41">
        <v>1</v>
      </c>
      <c r="AU101" s="122">
        <f t="shared" ref="AU101:AU104" si="212">+AT101/AK101</f>
        <v>1.2500000000000001E-2</v>
      </c>
    </row>
    <row r="102" spans="1:47" x14ac:dyDescent="0.25">
      <c r="A102" s="1" t="str">
        <f t="shared" si="151"/>
        <v>94</v>
      </c>
      <c r="B102" s="32">
        <v>940300270</v>
      </c>
      <c r="C102" s="35" t="s">
        <v>133</v>
      </c>
      <c r="D102" s="105">
        <v>179</v>
      </c>
      <c r="E102" s="1">
        <v>2362</v>
      </c>
      <c r="F102" s="25">
        <v>7.5783234546994066E-2</v>
      </c>
      <c r="G102" s="1">
        <v>35</v>
      </c>
      <c r="H102" s="25">
        <v>0.19553072625698323</v>
      </c>
      <c r="I102" s="1" t="s">
        <v>48</v>
      </c>
      <c r="J102" s="25" t="s">
        <v>48</v>
      </c>
      <c r="K102" s="1">
        <v>135</v>
      </c>
      <c r="L102" s="25">
        <v>0.75418994413407825</v>
      </c>
      <c r="M102" s="1">
        <v>9</v>
      </c>
      <c r="N102" s="126">
        <f t="shared" ref="N102:N148" si="213">+M102/D102</f>
        <v>5.027932960893855E-2</v>
      </c>
      <c r="O102" s="39">
        <v>228</v>
      </c>
      <c r="P102" s="40">
        <v>2682</v>
      </c>
      <c r="Q102" s="44">
        <f t="shared" ref="Q102:Q149" si="214">O102/P102</f>
        <v>8.5011185682326629E-2</v>
      </c>
      <c r="R102" s="41">
        <v>48</v>
      </c>
      <c r="S102" s="45">
        <f t="shared" ref="S102:S149" si="215">R102/O102</f>
        <v>0.21052631578947367</v>
      </c>
      <c r="T102" s="41" t="s">
        <v>48</v>
      </c>
      <c r="U102" s="45" t="s">
        <v>48</v>
      </c>
      <c r="V102" s="41">
        <v>180</v>
      </c>
      <c r="W102" s="45">
        <f t="shared" si="174"/>
        <v>0.78947368421052633</v>
      </c>
      <c r="X102" s="40" t="s">
        <v>48</v>
      </c>
      <c r="Y102" s="122" t="s">
        <v>48</v>
      </c>
      <c r="Z102" s="39">
        <v>297</v>
      </c>
      <c r="AA102" s="40">
        <v>2743</v>
      </c>
      <c r="AB102" s="44">
        <f t="shared" ref="AB102:AB149" si="216">Z102/AA102</f>
        <v>0.10827561064527889</v>
      </c>
      <c r="AC102" s="41">
        <v>72</v>
      </c>
      <c r="AD102" s="45">
        <f t="shared" ref="AD102:AD148" si="217">AC102/Z102</f>
        <v>0.24242424242424243</v>
      </c>
      <c r="AE102" s="41" t="s">
        <v>48</v>
      </c>
      <c r="AF102" s="45" t="s">
        <v>48</v>
      </c>
      <c r="AG102" s="41">
        <v>195</v>
      </c>
      <c r="AH102" s="45">
        <f t="shared" si="176"/>
        <v>0.65656565656565657</v>
      </c>
      <c r="AI102" s="40">
        <v>30</v>
      </c>
      <c r="AJ102" s="123">
        <f t="shared" si="209"/>
        <v>0.10101010101010101</v>
      </c>
      <c r="AK102" s="39">
        <v>436</v>
      </c>
      <c r="AL102" s="40">
        <v>3104</v>
      </c>
      <c r="AM102" s="44">
        <f t="shared" si="148"/>
        <v>0.1404639175257732</v>
      </c>
      <c r="AN102" s="41">
        <v>205</v>
      </c>
      <c r="AO102" s="45">
        <f t="shared" si="149"/>
        <v>0.47018348623853212</v>
      </c>
      <c r="AP102" s="41" t="s">
        <v>48</v>
      </c>
      <c r="AQ102" s="45" t="s">
        <v>48</v>
      </c>
      <c r="AR102" s="41">
        <v>218</v>
      </c>
      <c r="AS102" s="45">
        <f t="shared" si="150"/>
        <v>0.5</v>
      </c>
      <c r="AT102" s="41">
        <v>13</v>
      </c>
      <c r="AU102" s="122">
        <f t="shared" si="212"/>
        <v>2.9816513761467892E-2</v>
      </c>
    </row>
    <row r="103" spans="1:47" x14ac:dyDescent="0.25">
      <c r="A103" s="1" t="str">
        <f t="shared" si="151"/>
        <v>94</v>
      </c>
      <c r="B103" s="32">
        <v>940300379</v>
      </c>
      <c r="C103" s="35" t="s">
        <v>134</v>
      </c>
      <c r="D103" s="105">
        <v>268</v>
      </c>
      <c r="E103" s="1">
        <v>1017</v>
      </c>
      <c r="F103" s="25">
        <v>0.26352015732546707</v>
      </c>
      <c r="G103" s="1">
        <v>1</v>
      </c>
      <c r="H103" s="25">
        <v>3.7313432835820895E-3</v>
      </c>
      <c r="I103" s="1" t="s">
        <v>48</v>
      </c>
      <c r="J103" s="25" t="s">
        <v>48</v>
      </c>
      <c r="K103" s="1">
        <v>266</v>
      </c>
      <c r="L103" s="25">
        <v>0.9925373134328358</v>
      </c>
      <c r="M103" s="1">
        <v>1</v>
      </c>
      <c r="N103" s="126">
        <f t="shared" si="213"/>
        <v>3.7313432835820895E-3</v>
      </c>
      <c r="O103" s="39">
        <v>234</v>
      </c>
      <c r="P103" s="40">
        <v>1038</v>
      </c>
      <c r="Q103" s="44">
        <f t="shared" si="214"/>
        <v>0.22543352601156069</v>
      </c>
      <c r="R103" s="41" t="s">
        <v>48</v>
      </c>
      <c r="S103" s="45" t="s">
        <v>48</v>
      </c>
      <c r="T103" s="41" t="s">
        <v>48</v>
      </c>
      <c r="U103" s="45" t="s">
        <v>48</v>
      </c>
      <c r="V103" s="41">
        <v>233</v>
      </c>
      <c r="W103" s="45">
        <f t="shared" si="174"/>
        <v>0.99572649572649574</v>
      </c>
      <c r="X103" s="40">
        <v>1</v>
      </c>
      <c r="Y103" s="122">
        <f t="shared" ref="Y103:Y147" si="218">+X103/O103</f>
        <v>4.2735042735042739E-3</v>
      </c>
      <c r="Z103" s="39">
        <v>278</v>
      </c>
      <c r="AA103" s="40">
        <v>1117</v>
      </c>
      <c r="AB103" s="44">
        <f t="shared" si="216"/>
        <v>0.24888093106535364</v>
      </c>
      <c r="AC103" s="41" t="s">
        <v>48</v>
      </c>
      <c r="AD103" s="45" t="s">
        <v>48</v>
      </c>
      <c r="AE103" s="41" t="s">
        <v>48</v>
      </c>
      <c r="AF103" s="45" t="s">
        <v>48</v>
      </c>
      <c r="AG103" s="41">
        <v>276</v>
      </c>
      <c r="AH103" s="45">
        <f t="shared" si="176"/>
        <v>0.9928057553956835</v>
      </c>
      <c r="AI103" s="40">
        <v>2</v>
      </c>
      <c r="AJ103" s="123">
        <f t="shared" si="209"/>
        <v>7.1942446043165471E-3</v>
      </c>
      <c r="AK103" s="39">
        <v>267</v>
      </c>
      <c r="AL103" s="40">
        <v>1155</v>
      </c>
      <c r="AM103" s="44">
        <f t="shared" si="148"/>
        <v>0.23116883116883116</v>
      </c>
      <c r="AN103" s="41" t="s">
        <v>48</v>
      </c>
      <c r="AO103" s="45" t="s">
        <v>48</v>
      </c>
      <c r="AP103" s="41" t="s">
        <v>48</v>
      </c>
      <c r="AQ103" s="45" t="s">
        <v>48</v>
      </c>
      <c r="AR103" s="41">
        <v>265</v>
      </c>
      <c r="AS103" s="45">
        <f t="shared" si="150"/>
        <v>0.99250936329588013</v>
      </c>
      <c r="AT103" s="41">
        <v>2</v>
      </c>
      <c r="AU103" s="122">
        <f t="shared" si="212"/>
        <v>7.4906367041198503E-3</v>
      </c>
    </row>
    <row r="104" spans="1:47" x14ac:dyDescent="0.25">
      <c r="A104" s="1" t="str">
        <f t="shared" si="151"/>
        <v>94</v>
      </c>
      <c r="B104" s="32">
        <v>940300551</v>
      </c>
      <c r="C104" s="35" t="s">
        <v>135</v>
      </c>
      <c r="D104" s="105">
        <v>319</v>
      </c>
      <c r="E104" s="1">
        <v>1388</v>
      </c>
      <c r="F104" s="25">
        <v>0.2298270893371758</v>
      </c>
      <c r="G104" s="1">
        <v>89</v>
      </c>
      <c r="H104" s="25">
        <v>0.27899686520376177</v>
      </c>
      <c r="I104" s="1" t="s">
        <v>48</v>
      </c>
      <c r="J104" s="25" t="s">
        <v>48</v>
      </c>
      <c r="K104" s="1">
        <v>230</v>
      </c>
      <c r="L104" s="25">
        <v>0.72100313479623823</v>
      </c>
      <c r="M104" s="1" t="s">
        <v>48</v>
      </c>
      <c r="N104" s="126" t="s">
        <v>48</v>
      </c>
      <c r="O104" s="39">
        <v>427</v>
      </c>
      <c r="P104" s="40">
        <v>1473</v>
      </c>
      <c r="Q104" s="44">
        <f t="shared" si="214"/>
        <v>0.28988458927359129</v>
      </c>
      <c r="R104" s="41">
        <v>121</v>
      </c>
      <c r="S104" s="45">
        <f t="shared" ref="S104:S151" si="219">R104/O104</f>
        <v>0.28337236533957844</v>
      </c>
      <c r="T104" s="41">
        <v>14</v>
      </c>
      <c r="U104" s="45">
        <f t="shared" ref="U104:U150" si="220">T104/O104</f>
        <v>3.2786885245901641E-2</v>
      </c>
      <c r="V104" s="41">
        <v>292</v>
      </c>
      <c r="W104" s="45">
        <f t="shared" si="174"/>
        <v>0.68384074941451989</v>
      </c>
      <c r="X104" s="40" t="s">
        <v>48</v>
      </c>
      <c r="Y104" s="122" t="s">
        <v>48</v>
      </c>
      <c r="Z104" s="39">
        <v>607</v>
      </c>
      <c r="AA104" s="40">
        <v>1373</v>
      </c>
      <c r="AB104" s="44">
        <f t="shared" si="216"/>
        <v>0.44209759650400582</v>
      </c>
      <c r="AC104" s="41">
        <v>288</v>
      </c>
      <c r="AD104" s="45">
        <f t="shared" ref="AD104:AD150" si="221">AC104/Z104</f>
        <v>0.47446457990115321</v>
      </c>
      <c r="AE104" s="41" t="s">
        <v>48</v>
      </c>
      <c r="AF104" s="45" t="s">
        <v>48</v>
      </c>
      <c r="AG104" s="41">
        <v>314</v>
      </c>
      <c r="AH104" s="45">
        <f t="shared" si="176"/>
        <v>0.51729818780889625</v>
      </c>
      <c r="AI104" s="40">
        <v>5</v>
      </c>
      <c r="AJ104" s="123">
        <f t="shared" si="209"/>
        <v>8.2372322899505763E-3</v>
      </c>
      <c r="AK104" s="39">
        <v>468</v>
      </c>
      <c r="AL104" s="40">
        <v>1408</v>
      </c>
      <c r="AM104" s="44">
        <f t="shared" si="148"/>
        <v>0.33238636363636365</v>
      </c>
      <c r="AN104" s="41">
        <v>124</v>
      </c>
      <c r="AO104" s="45">
        <f t="shared" si="149"/>
        <v>0.26495726495726496</v>
      </c>
      <c r="AP104" s="41" t="s">
        <v>48</v>
      </c>
      <c r="AQ104" s="45" t="s">
        <v>48</v>
      </c>
      <c r="AR104" s="41">
        <v>332</v>
      </c>
      <c r="AS104" s="45">
        <f t="shared" si="150"/>
        <v>0.70940170940170943</v>
      </c>
      <c r="AT104" s="41">
        <v>12</v>
      </c>
      <c r="AU104" s="122">
        <f t="shared" si="212"/>
        <v>2.564102564102564E-2</v>
      </c>
    </row>
    <row r="105" spans="1:47" x14ac:dyDescent="0.25">
      <c r="A105" s="1" t="str">
        <f t="shared" si="151"/>
        <v>94</v>
      </c>
      <c r="B105" s="32">
        <v>940813033</v>
      </c>
      <c r="C105" s="35" t="s">
        <v>156</v>
      </c>
      <c r="D105" s="105">
        <v>25</v>
      </c>
      <c r="E105" s="1" t="s">
        <v>48</v>
      </c>
      <c r="F105" s="25" t="s">
        <v>48</v>
      </c>
      <c r="G105" s="1">
        <v>25</v>
      </c>
      <c r="H105" s="25">
        <v>1</v>
      </c>
      <c r="I105" s="1" t="s">
        <v>48</v>
      </c>
      <c r="J105" s="25" t="s">
        <v>48</v>
      </c>
      <c r="K105" s="1" t="s">
        <v>48</v>
      </c>
      <c r="L105" s="25" t="s">
        <v>48</v>
      </c>
      <c r="M105" s="1" t="s">
        <v>48</v>
      </c>
      <c r="N105" s="126" t="s">
        <v>48</v>
      </c>
      <c r="O105" s="39">
        <v>46</v>
      </c>
      <c r="P105" s="40" t="s">
        <v>48</v>
      </c>
      <c r="Q105" s="40" t="s">
        <v>48</v>
      </c>
      <c r="R105" s="41">
        <v>45</v>
      </c>
      <c r="S105" s="45">
        <f t="shared" si="219"/>
        <v>0.97826086956521741</v>
      </c>
      <c r="T105" s="41" t="s">
        <v>48</v>
      </c>
      <c r="U105" s="45" t="s">
        <v>48</v>
      </c>
      <c r="V105" s="41" t="s">
        <v>48</v>
      </c>
      <c r="W105" s="45" t="s">
        <v>48</v>
      </c>
      <c r="X105" s="40">
        <v>1</v>
      </c>
      <c r="Y105" s="122">
        <f t="shared" ref="Y105:Y149" si="222">+X105/O105</f>
        <v>2.1739130434782608E-2</v>
      </c>
      <c r="Z105" s="39">
        <v>64</v>
      </c>
      <c r="AA105" s="40" t="s">
        <v>48</v>
      </c>
      <c r="AB105" s="40" t="s">
        <v>48</v>
      </c>
      <c r="AC105" s="41">
        <v>59</v>
      </c>
      <c r="AD105" s="45">
        <f t="shared" si="221"/>
        <v>0.921875</v>
      </c>
      <c r="AE105" s="41" t="s">
        <v>48</v>
      </c>
      <c r="AF105" s="45" t="s">
        <v>48</v>
      </c>
      <c r="AG105" s="41">
        <v>4</v>
      </c>
      <c r="AH105" s="45">
        <f t="shared" si="176"/>
        <v>6.25E-2</v>
      </c>
      <c r="AI105" s="40">
        <v>1</v>
      </c>
      <c r="AJ105" s="123">
        <f t="shared" si="209"/>
        <v>1.5625E-2</v>
      </c>
      <c r="AK105" s="39">
        <v>112</v>
      </c>
      <c r="AL105" s="40" t="s">
        <v>48</v>
      </c>
      <c r="AM105" s="40" t="s">
        <v>48</v>
      </c>
      <c r="AN105" s="41">
        <v>105</v>
      </c>
      <c r="AO105" s="45">
        <f t="shared" si="149"/>
        <v>0.9375</v>
      </c>
      <c r="AP105" s="41" t="s">
        <v>48</v>
      </c>
      <c r="AQ105" s="45" t="s">
        <v>48</v>
      </c>
      <c r="AR105" s="41">
        <v>7</v>
      </c>
      <c r="AS105" s="45">
        <f t="shared" si="150"/>
        <v>6.25E-2</v>
      </c>
      <c r="AT105" s="41" t="s">
        <v>48</v>
      </c>
      <c r="AU105" s="119" t="s">
        <v>48</v>
      </c>
    </row>
    <row r="106" spans="1:47" x14ac:dyDescent="0.25">
      <c r="A106" s="1" t="str">
        <f t="shared" si="151"/>
        <v>95</v>
      </c>
      <c r="B106" s="32">
        <v>950001370</v>
      </c>
      <c r="C106" s="35" t="s">
        <v>136</v>
      </c>
      <c r="D106" s="105">
        <v>215</v>
      </c>
      <c r="E106" s="1">
        <v>1040</v>
      </c>
      <c r="F106" s="25">
        <v>0.20673076923076922</v>
      </c>
      <c r="G106" s="1">
        <v>126</v>
      </c>
      <c r="H106" s="25">
        <v>0.586046511627907</v>
      </c>
      <c r="I106" s="1">
        <v>4</v>
      </c>
      <c r="J106" s="25">
        <v>1.8604651162790697E-2</v>
      </c>
      <c r="K106" s="1">
        <v>83</v>
      </c>
      <c r="L106" s="25">
        <v>0.38604651162790699</v>
      </c>
      <c r="M106" s="1">
        <v>2</v>
      </c>
      <c r="N106" s="126">
        <f t="shared" ref="N106:N152" si="223">+M106/D106</f>
        <v>9.3023255813953487E-3</v>
      </c>
      <c r="O106" s="39">
        <v>295</v>
      </c>
      <c r="P106" s="40">
        <v>1038</v>
      </c>
      <c r="Q106" s="44">
        <f t="shared" ref="Q106:Q153" si="224">O106/P106</f>
        <v>0.2842003853564547</v>
      </c>
      <c r="R106" s="41">
        <v>151</v>
      </c>
      <c r="S106" s="45">
        <f t="shared" si="219"/>
        <v>0.51186440677966105</v>
      </c>
      <c r="T106" s="41">
        <v>3</v>
      </c>
      <c r="U106" s="45">
        <f t="shared" ref="U106:U152" si="225">T106/O106</f>
        <v>1.0169491525423728E-2</v>
      </c>
      <c r="V106" s="41">
        <v>120</v>
      </c>
      <c r="W106" s="45">
        <f t="shared" ref="W106:W153" si="226">V106/O106</f>
        <v>0.40677966101694918</v>
      </c>
      <c r="X106" s="40">
        <v>21</v>
      </c>
      <c r="Y106" s="122">
        <f t="shared" si="222"/>
        <v>7.1186440677966104E-2</v>
      </c>
      <c r="Z106" s="39">
        <v>246</v>
      </c>
      <c r="AA106" s="40">
        <v>1077</v>
      </c>
      <c r="AB106" s="44">
        <f t="shared" ref="AB106:AB153" si="227">Z106/AA106</f>
        <v>0.22841225626740946</v>
      </c>
      <c r="AC106" s="41">
        <v>130</v>
      </c>
      <c r="AD106" s="45">
        <f t="shared" si="221"/>
        <v>0.52845528455284552</v>
      </c>
      <c r="AE106" s="41" t="s">
        <v>48</v>
      </c>
      <c r="AF106" s="45" t="s">
        <v>48</v>
      </c>
      <c r="AG106" s="41">
        <v>111</v>
      </c>
      <c r="AH106" s="45">
        <f t="shared" si="176"/>
        <v>0.45121951219512196</v>
      </c>
      <c r="AI106" s="40">
        <v>5</v>
      </c>
      <c r="AJ106" s="123">
        <f t="shared" si="209"/>
        <v>2.032520325203252E-2</v>
      </c>
      <c r="AK106" s="39">
        <v>195</v>
      </c>
      <c r="AL106" s="40">
        <v>1064</v>
      </c>
      <c r="AM106" s="44">
        <f t="shared" si="148"/>
        <v>0.18327067669172933</v>
      </c>
      <c r="AN106" s="41">
        <v>101</v>
      </c>
      <c r="AO106" s="45">
        <f t="shared" si="149"/>
        <v>0.517948717948718</v>
      </c>
      <c r="AP106" s="41" t="s">
        <v>48</v>
      </c>
      <c r="AQ106" s="45" t="s">
        <v>48</v>
      </c>
      <c r="AR106" s="41">
        <v>93</v>
      </c>
      <c r="AS106" s="45">
        <f t="shared" si="150"/>
        <v>0.47692307692307695</v>
      </c>
      <c r="AT106" s="41">
        <v>1</v>
      </c>
      <c r="AU106" s="122">
        <f t="shared" ref="AU106:AU107" si="228">+AT106/AK106</f>
        <v>5.1282051282051282E-3</v>
      </c>
    </row>
    <row r="107" spans="1:47" x14ac:dyDescent="0.25">
      <c r="A107" s="1" t="str">
        <f t="shared" si="151"/>
        <v>95</v>
      </c>
      <c r="B107" s="32">
        <v>950013870</v>
      </c>
      <c r="C107" s="35" t="s">
        <v>137</v>
      </c>
      <c r="D107" s="105">
        <v>346</v>
      </c>
      <c r="E107" s="1">
        <v>2756</v>
      </c>
      <c r="F107" s="25">
        <v>0.125544267053701</v>
      </c>
      <c r="G107" s="1">
        <v>113</v>
      </c>
      <c r="H107" s="25">
        <v>0.32658959537572252</v>
      </c>
      <c r="I107" s="1" t="s">
        <v>48</v>
      </c>
      <c r="J107" s="25" t="s">
        <v>48</v>
      </c>
      <c r="K107" s="1">
        <v>172</v>
      </c>
      <c r="L107" s="25">
        <v>0.49710982658959535</v>
      </c>
      <c r="M107" s="1">
        <v>61</v>
      </c>
      <c r="N107" s="126">
        <f t="shared" si="223"/>
        <v>0.17630057803468208</v>
      </c>
      <c r="O107" s="39">
        <v>302</v>
      </c>
      <c r="P107" s="40">
        <v>2367</v>
      </c>
      <c r="Q107" s="44">
        <f t="shared" si="224"/>
        <v>0.12758766370933672</v>
      </c>
      <c r="R107" s="41">
        <v>113</v>
      </c>
      <c r="S107" s="45">
        <f t="shared" si="219"/>
        <v>0.3741721854304636</v>
      </c>
      <c r="T107" s="41" t="s">
        <v>48</v>
      </c>
      <c r="U107" s="45" t="s">
        <v>48</v>
      </c>
      <c r="V107" s="41">
        <v>185</v>
      </c>
      <c r="W107" s="45">
        <f t="shared" si="226"/>
        <v>0.61258278145695366</v>
      </c>
      <c r="X107" s="40">
        <v>4</v>
      </c>
      <c r="Y107" s="122">
        <f t="shared" si="222"/>
        <v>1.3245033112582781E-2</v>
      </c>
      <c r="Z107" s="39">
        <v>283</v>
      </c>
      <c r="AA107" s="40">
        <v>2417</v>
      </c>
      <c r="AB107" s="44">
        <f t="shared" si="227"/>
        <v>0.11708729830368225</v>
      </c>
      <c r="AC107" s="41">
        <v>112</v>
      </c>
      <c r="AD107" s="45">
        <f t="shared" si="221"/>
        <v>0.39575971731448761</v>
      </c>
      <c r="AE107" s="41" t="s">
        <v>48</v>
      </c>
      <c r="AF107" s="45" t="s">
        <v>48</v>
      </c>
      <c r="AG107" s="41">
        <v>139</v>
      </c>
      <c r="AH107" s="45">
        <f t="shared" si="176"/>
        <v>0.49116607773851589</v>
      </c>
      <c r="AI107" s="40">
        <v>32</v>
      </c>
      <c r="AJ107" s="123">
        <f t="shared" si="209"/>
        <v>0.11307420494699646</v>
      </c>
      <c r="AK107" s="39">
        <v>279</v>
      </c>
      <c r="AL107" s="40">
        <v>2529</v>
      </c>
      <c r="AM107" s="44">
        <f t="shared" si="148"/>
        <v>0.1103202846975089</v>
      </c>
      <c r="AN107" s="41">
        <v>126</v>
      </c>
      <c r="AO107" s="45">
        <f t="shared" si="149"/>
        <v>0.45161290322580644</v>
      </c>
      <c r="AP107" s="41" t="s">
        <v>48</v>
      </c>
      <c r="AQ107" s="45" t="s">
        <v>48</v>
      </c>
      <c r="AR107" s="41">
        <v>145</v>
      </c>
      <c r="AS107" s="45">
        <f t="shared" si="150"/>
        <v>0.51971326164874554</v>
      </c>
      <c r="AT107" s="41">
        <v>8</v>
      </c>
      <c r="AU107" s="122">
        <f t="shared" si="228"/>
        <v>2.8673835125448029E-2</v>
      </c>
    </row>
    <row r="108" spans="1:47" x14ac:dyDescent="0.25">
      <c r="A108" s="1" t="str">
        <f t="shared" si="151"/>
        <v>95</v>
      </c>
      <c r="B108" s="32">
        <v>950110015</v>
      </c>
      <c r="C108" s="35" t="s">
        <v>138</v>
      </c>
      <c r="D108" s="105">
        <v>625</v>
      </c>
      <c r="E108" s="1">
        <v>3142</v>
      </c>
      <c r="F108" s="25">
        <v>0.19891788669637173</v>
      </c>
      <c r="G108" s="1">
        <v>397</v>
      </c>
      <c r="H108" s="25">
        <v>0.63519999999999999</v>
      </c>
      <c r="I108" s="1">
        <v>1</v>
      </c>
      <c r="J108" s="25">
        <v>1.6000000000000001E-3</v>
      </c>
      <c r="K108" s="1">
        <v>228</v>
      </c>
      <c r="L108" s="25">
        <v>0.36480000000000001</v>
      </c>
      <c r="M108" s="1" t="s">
        <v>48</v>
      </c>
      <c r="N108" s="126" t="s">
        <v>48</v>
      </c>
      <c r="O108" s="39">
        <v>468</v>
      </c>
      <c r="P108" s="40">
        <v>3258</v>
      </c>
      <c r="Q108" s="44">
        <f t="shared" si="224"/>
        <v>0.143646408839779</v>
      </c>
      <c r="R108" s="41">
        <v>226</v>
      </c>
      <c r="S108" s="45">
        <f t="shared" si="219"/>
        <v>0.48290598290598291</v>
      </c>
      <c r="T108" s="41">
        <v>1</v>
      </c>
      <c r="U108" s="45">
        <f t="shared" ref="U108:U154" si="229">T108/O108</f>
        <v>2.136752136752137E-3</v>
      </c>
      <c r="V108" s="41">
        <v>241</v>
      </c>
      <c r="W108" s="45">
        <f t="shared" si="226"/>
        <v>0.5149572649572649</v>
      </c>
      <c r="X108" s="40" t="s">
        <v>48</v>
      </c>
      <c r="Y108" s="122" t="s">
        <v>48</v>
      </c>
      <c r="Z108" s="39">
        <v>481</v>
      </c>
      <c r="AA108" s="40">
        <v>3151</v>
      </c>
      <c r="AB108" s="44">
        <f t="shared" si="227"/>
        <v>0.15264995239606474</v>
      </c>
      <c r="AC108" s="41">
        <v>210</v>
      </c>
      <c r="AD108" s="45">
        <f t="shared" si="221"/>
        <v>0.43659043659043661</v>
      </c>
      <c r="AE108" s="41">
        <v>1</v>
      </c>
      <c r="AF108" s="45">
        <f t="shared" ref="AF108:AF154" si="230">AE108/Z108</f>
        <v>2.0790020790020791E-3</v>
      </c>
      <c r="AG108" s="41">
        <v>271</v>
      </c>
      <c r="AH108" s="45">
        <f t="shared" si="176"/>
        <v>0.56340956340956339</v>
      </c>
      <c r="AI108" s="40">
        <v>1</v>
      </c>
      <c r="AJ108" s="123">
        <f t="shared" si="209"/>
        <v>2.0790020790020791E-3</v>
      </c>
      <c r="AK108" s="39">
        <v>421</v>
      </c>
      <c r="AL108" s="40">
        <v>3166</v>
      </c>
      <c r="AM108" s="44">
        <f t="shared" si="148"/>
        <v>0.13297536323436512</v>
      </c>
      <c r="AN108" s="41">
        <v>178</v>
      </c>
      <c r="AO108" s="45">
        <f t="shared" si="149"/>
        <v>0.42280285035629456</v>
      </c>
      <c r="AP108" s="41">
        <v>1</v>
      </c>
      <c r="AQ108" s="45">
        <f t="shared" si="155"/>
        <v>2.3752969121140144E-3</v>
      </c>
      <c r="AR108" s="41">
        <v>243</v>
      </c>
      <c r="AS108" s="45">
        <f t="shared" si="150"/>
        <v>0.5771971496437055</v>
      </c>
      <c r="AT108" s="41" t="s">
        <v>48</v>
      </c>
      <c r="AU108" s="119" t="s">
        <v>48</v>
      </c>
    </row>
    <row r="109" spans="1:47" x14ac:dyDescent="0.25">
      <c r="A109" s="1" t="str">
        <f t="shared" si="151"/>
        <v>95</v>
      </c>
      <c r="B109" s="32">
        <v>950110049</v>
      </c>
      <c r="C109" s="35" t="s">
        <v>139</v>
      </c>
      <c r="D109" s="105">
        <v>497</v>
      </c>
      <c r="E109" s="1">
        <v>2249</v>
      </c>
      <c r="F109" s="25">
        <v>0.22098710538016897</v>
      </c>
      <c r="G109" s="1">
        <v>265</v>
      </c>
      <c r="H109" s="25">
        <v>0.53319919517102621</v>
      </c>
      <c r="I109" s="1" t="s">
        <v>48</v>
      </c>
      <c r="J109" s="25" t="s">
        <v>48</v>
      </c>
      <c r="K109" s="1">
        <v>233</v>
      </c>
      <c r="L109" s="25">
        <v>0.46881287726358151</v>
      </c>
      <c r="M109" s="1" t="s">
        <v>48</v>
      </c>
      <c r="N109" s="126" t="s">
        <v>48</v>
      </c>
      <c r="O109" s="39">
        <v>423</v>
      </c>
      <c r="P109" s="40">
        <v>2262</v>
      </c>
      <c r="Q109" s="44">
        <f t="shared" si="224"/>
        <v>0.1870026525198939</v>
      </c>
      <c r="R109" s="41">
        <v>211</v>
      </c>
      <c r="S109" s="45">
        <f t="shared" si="219"/>
        <v>0.49881796690307328</v>
      </c>
      <c r="T109" s="41" t="s">
        <v>48</v>
      </c>
      <c r="U109" s="45" t="s">
        <v>48</v>
      </c>
      <c r="V109" s="41">
        <v>212</v>
      </c>
      <c r="W109" s="45">
        <f t="shared" si="226"/>
        <v>0.50118203309692666</v>
      </c>
      <c r="X109" s="40" t="s">
        <v>48</v>
      </c>
      <c r="Y109" s="122" t="s">
        <v>48</v>
      </c>
      <c r="Z109" s="39">
        <v>293</v>
      </c>
      <c r="AA109" s="40">
        <v>2287</v>
      </c>
      <c r="AB109" s="44">
        <f t="shared" si="227"/>
        <v>0.12811543506777437</v>
      </c>
      <c r="AC109" s="41">
        <v>67</v>
      </c>
      <c r="AD109" s="45">
        <f t="shared" si="221"/>
        <v>0.22866894197952217</v>
      </c>
      <c r="AE109" s="41">
        <v>1</v>
      </c>
      <c r="AF109" s="45">
        <f t="shared" si="230"/>
        <v>3.4129692832764505E-3</v>
      </c>
      <c r="AG109" s="41">
        <v>225</v>
      </c>
      <c r="AH109" s="45">
        <f t="shared" si="176"/>
        <v>0.76791808873720135</v>
      </c>
      <c r="AI109" s="40" t="s">
        <v>48</v>
      </c>
      <c r="AJ109" s="43" t="s">
        <v>48</v>
      </c>
      <c r="AK109" s="39">
        <v>215</v>
      </c>
      <c r="AL109" s="40">
        <v>2293</v>
      </c>
      <c r="AM109" s="44">
        <f t="shared" si="148"/>
        <v>9.3763628434365462E-2</v>
      </c>
      <c r="AN109" s="41">
        <v>58</v>
      </c>
      <c r="AO109" s="45">
        <f t="shared" si="149"/>
        <v>0.26976744186046514</v>
      </c>
      <c r="AP109" s="41">
        <v>3</v>
      </c>
      <c r="AQ109" s="45">
        <f t="shared" si="155"/>
        <v>1.3953488372093023E-2</v>
      </c>
      <c r="AR109" s="41">
        <v>149</v>
      </c>
      <c r="AS109" s="45">
        <f t="shared" si="150"/>
        <v>0.69302325581395352</v>
      </c>
      <c r="AT109" s="41">
        <v>5</v>
      </c>
      <c r="AU109" s="122">
        <f t="shared" ref="AU109:AU111" si="231">+AT109/AK109</f>
        <v>2.3255813953488372E-2</v>
      </c>
    </row>
    <row r="110" spans="1:47" x14ac:dyDescent="0.25">
      <c r="A110" s="1" t="str">
        <f t="shared" si="151"/>
        <v>95</v>
      </c>
      <c r="B110" s="32">
        <v>950110080</v>
      </c>
      <c r="C110" s="35" t="s">
        <v>140</v>
      </c>
      <c r="D110" s="105">
        <v>704</v>
      </c>
      <c r="E110" s="1">
        <v>4814</v>
      </c>
      <c r="F110" s="25">
        <v>0.14624013294557542</v>
      </c>
      <c r="G110" s="1">
        <v>331</v>
      </c>
      <c r="H110" s="25">
        <v>0.47017045454545453</v>
      </c>
      <c r="I110" s="1">
        <v>4</v>
      </c>
      <c r="J110" s="25">
        <v>5.681818181818182E-3</v>
      </c>
      <c r="K110" s="1">
        <v>350</v>
      </c>
      <c r="L110" s="25">
        <v>0.49715909090909088</v>
      </c>
      <c r="M110" s="1">
        <v>21</v>
      </c>
      <c r="N110" s="126">
        <f t="shared" ref="N110:N156" si="232">+M110/D110</f>
        <v>2.9829545454545456E-2</v>
      </c>
      <c r="O110" s="39">
        <v>571</v>
      </c>
      <c r="P110" s="40">
        <v>4926</v>
      </c>
      <c r="Q110" s="44">
        <f t="shared" si="224"/>
        <v>0.11591555014210313</v>
      </c>
      <c r="R110" s="41">
        <v>117</v>
      </c>
      <c r="S110" s="45">
        <f t="shared" si="219"/>
        <v>0.20490367775831875</v>
      </c>
      <c r="T110" s="41">
        <v>11</v>
      </c>
      <c r="U110" s="45">
        <f t="shared" ref="U110:U156" si="233">T110/O110</f>
        <v>1.9264448336252189E-2</v>
      </c>
      <c r="V110" s="41">
        <v>426</v>
      </c>
      <c r="W110" s="45">
        <f t="shared" si="226"/>
        <v>0.74605954465849389</v>
      </c>
      <c r="X110" s="40">
        <v>17</v>
      </c>
      <c r="Y110" s="122">
        <f t="shared" ref="Y110:Y154" si="234">+X110/O110</f>
        <v>2.9772329246935202E-2</v>
      </c>
      <c r="Z110" s="39">
        <v>517</v>
      </c>
      <c r="AA110" s="40">
        <v>4725</v>
      </c>
      <c r="AB110" s="44">
        <f t="shared" si="227"/>
        <v>0.10941798941798941</v>
      </c>
      <c r="AC110" s="41">
        <v>117</v>
      </c>
      <c r="AD110" s="45">
        <f t="shared" si="221"/>
        <v>0.22630560928433269</v>
      </c>
      <c r="AE110" s="41">
        <v>5</v>
      </c>
      <c r="AF110" s="45">
        <f t="shared" si="230"/>
        <v>9.6711798839458421E-3</v>
      </c>
      <c r="AG110" s="41">
        <v>393</v>
      </c>
      <c r="AH110" s="45">
        <f t="shared" si="176"/>
        <v>0.76015473887814311</v>
      </c>
      <c r="AI110" s="40">
        <v>3</v>
      </c>
      <c r="AJ110" s="123">
        <f>+AI110/Z110</f>
        <v>5.8027079303675051E-3</v>
      </c>
      <c r="AK110" s="39">
        <v>443</v>
      </c>
      <c r="AL110" s="40">
        <v>4690</v>
      </c>
      <c r="AM110" s="44">
        <f t="shared" si="148"/>
        <v>9.445628997867804E-2</v>
      </c>
      <c r="AN110" s="41">
        <v>117</v>
      </c>
      <c r="AO110" s="45">
        <f t="shared" si="149"/>
        <v>0.26410835214446954</v>
      </c>
      <c r="AP110" s="41">
        <v>3</v>
      </c>
      <c r="AQ110" s="45">
        <f t="shared" si="155"/>
        <v>6.7720090293453723E-3</v>
      </c>
      <c r="AR110" s="41">
        <v>322</v>
      </c>
      <c r="AS110" s="45">
        <f t="shared" si="150"/>
        <v>0.72686230248306993</v>
      </c>
      <c r="AT110" s="41">
        <v>1</v>
      </c>
      <c r="AU110" s="122">
        <f t="shared" si="231"/>
        <v>2.257336343115124E-3</v>
      </c>
    </row>
    <row r="111" spans="1:47" x14ac:dyDescent="0.25">
      <c r="A111" s="1" t="str">
        <f t="shared" si="151"/>
        <v>95</v>
      </c>
      <c r="B111" s="32">
        <v>950300095</v>
      </c>
      <c r="C111" s="35" t="s">
        <v>157</v>
      </c>
      <c r="D111" s="105">
        <v>10</v>
      </c>
      <c r="E111" s="1" t="s">
        <v>48</v>
      </c>
      <c r="F111" s="25" t="s">
        <v>48</v>
      </c>
      <c r="G111" s="1" t="s">
        <v>48</v>
      </c>
      <c r="H111" s="25" t="s">
        <v>48</v>
      </c>
      <c r="I111" s="1" t="s">
        <v>48</v>
      </c>
      <c r="J111" s="25" t="s">
        <v>48</v>
      </c>
      <c r="K111" s="1">
        <v>10</v>
      </c>
      <c r="L111" s="25">
        <v>1</v>
      </c>
      <c r="M111" s="1" t="s">
        <v>48</v>
      </c>
      <c r="N111" s="126" t="s">
        <v>48</v>
      </c>
      <c r="O111" s="39">
        <v>3</v>
      </c>
      <c r="P111" s="40" t="s">
        <v>48</v>
      </c>
      <c r="Q111" s="40" t="s">
        <v>48</v>
      </c>
      <c r="R111" s="41" t="s">
        <v>48</v>
      </c>
      <c r="S111" s="45" t="s">
        <v>48</v>
      </c>
      <c r="T111" s="41" t="s">
        <v>48</v>
      </c>
      <c r="U111" s="45" t="s">
        <v>48</v>
      </c>
      <c r="V111" s="41">
        <v>3</v>
      </c>
      <c r="W111" s="45">
        <f t="shared" si="226"/>
        <v>1</v>
      </c>
      <c r="X111" s="40" t="s">
        <v>48</v>
      </c>
      <c r="Y111" s="122" t="s">
        <v>48</v>
      </c>
      <c r="Z111" s="39">
        <v>17</v>
      </c>
      <c r="AA111" s="40" t="s">
        <v>48</v>
      </c>
      <c r="AB111" s="40" t="s">
        <v>48</v>
      </c>
      <c r="AC111" s="41" t="s">
        <v>48</v>
      </c>
      <c r="AD111" s="45" t="s">
        <v>48</v>
      </c>
      <c r="AE111" s="41" t="s">
        <v>48</v>
      </c>
      <c r="AF111" s="45" t="s">
        <v>48</v>
      </c>
      <c r="AG111" s="41">
        <v>17</v>
      </c>
      <c r="AH111" s="45">
        <f t="shared" si="176"/>
        <v>1</v>
      </c>
      <c r="AI111" s="40" t="s">
        <v>48</v>
      </c>
      <c r="AJ111" s="43" t="s">
        <v>48</v>
      </c>
      <c r="AK111" s="39">
        <v>19</v>
      </c>
      <c r="AL111" s="40" t="s">
        <v>48</v>
      </c>
      <c r="AM111" s="40" t="s">
        <v>48</v>
      </c>
      <c r="AN111" s="41" t="s">
        <v>48</v>
      </c>
      <c r="AO111" s="45" t="s">
        <v>48</v>
      </c>
      <c r="AP111" s="41" t="s">
        <v>48</v>
      </c>
      <c r="AQ111" s="45" t="s">
        <v>48</v>
      </c>
      <c r="AR111" s="41">
        <v>16</v>
      </c>
      <c r="AS111" s="45">
        <f t="shared" si="150"/>
        <v>0.84210526315789469</v>
      </c>
      <c r="AT111" s="41">
        <v>3</v>
      </c>
      <c r="AU111" s="122">
        <f t="shared" si="231"/>
        <v>0.15789473684210525</v>
      </c>
    </row>
    <row r="112" spans="1:47" x14ac:dyDescent="0.25">
      <c r="A112" s="1" t="str">
        <f t="shared" si="151"/>
        <v>95</v>
      </c>
      <c r="B112" s="32">
        <v>950300137</v>
      </c>
      <c r="C112" s="35" t="s">
        <v>158</v>
      </c>
      <c r="D112" s="105" t="s">
        <v>48</v>
      </c>
      <c r="E112" s="1" t="s">
        <v>48</v>
      </c>
      <c r="F112" s="1" t="s">
        <v>48</v>
      </c>
      <c r="G112" s="1" t="s">
        <v>48</v>
      </c>
      <c r="H112" s="1" t="s">
        <v>48</v>
      </c>
      <c r="I112" s="1" t="s">
        <v>48</v>
      </c>
      <c r="J112" s="1" t="s">
        <v>48</v>
      </c>
      <c r="K112" s="1" t="s">
        <v>48</v>
      </c>
      <c r="L112" s="1" t="s">
        <v>48</v>
      </c>
      <c r="M112" s="1" t="s">
        <v>48</v>
      </c>
      <c r="N112" s="126" t="s">
        <v>48</v>
      </c>
      <c r="O112" s="39" t="s">
        <v>48</v>
      </c>
      <c r="P112" s="40" t="s">
        <v>48</v>
      </c>
      <c r="Q112" s="40" t="s">
        <v>48</v>
      </c>
      <c r="R112" s="41" t="s">
        <v>48</v>
      </c>
      <c r="S112" s="42" t="s">
        <v>48</v>
      </c>
      <c r="T112" s="41" t="s">
        <v>48</v>
      </c>
      <c r="U112" s="42" t="s">
        <v>48</v>
      </c>
      <c r="V112" s="41" t="s">
        <v>48</v>
      </c>
      <c r="W112" s="42" t="s">
        <v>48</v>
      </c>
      <c r="X112" s="40" t="s">
        <v>48</v>
      </c>
      <c r="Y112" s="122" t="s">
        <v>48</v>
      </c>
      <c r="Z112" s="39" t="s">
        <v>48</v>
      </c>
      <c r="AA112" s="40" t="s">
        <v>48</v>
      </c>
      <c r="AB112" s="40" t="s">
        <v>48</v>
      </c>
      <c r="AC112" s="41" t="s">
        <v>48</v>
      </c>
      <c r="AD112" s="42" t="s">
        <v>48</v>
      </c>
      <c r="AE112" s="41" t="s">
        <v>48</v>
      </c>
      <c r="AF112" s="42" t="s">
        <v>48</v>
      </c>
      <c r="AG112" s="41" t="s">
        <v>48</v>
      </c>
      <c r="AH112" s="42" t="s">
        <v>48</v>
      </c>
      <c r="AI112" s="40" t="s">
        <v>48</v>
      </c>
      <c r="AJ112" s="43" t="s">
        <v>48</v>
      </c>
      <c r="AK112" s="39">
        <v>3</v>
      </c>
      <c r="AL112" s="40" t="s">
        <v>48</v>
      </c>
      <c r="AM112" s="40" t="s">
        <v>48</v>
      </c>
      <c r="AN112" s="41" t="s">
        <v>48</v>
      </c>
      <c r="AO112" s="45" t="s">
        <v>48</v>
      </c>
      <c r="AP112" s="41" t="s">
        <v>48</v>
      </c>
      <c r="AQ112" s="45" t="s">
        <v>48</v>
      </c>
      <c r="AR112" s="41">
        <v>3</v>
      </c>
      <c r="AS112" s="45">
        <f t="shared" si="150"/>
        <v>1</v>
      </c>
      <c r="AT112" s="41" t="s">
        <v>48</v>
      </c>
      <c r="AU112" s="119" t="s">
        <v>48</v>
      </c>
    </row>
    <row r="113" spans="1:47" x14ac:dyDescent="0.25">
      <c r="A113" s="1" t="str">
        <f t="shared" si="151"/>
        <v>95</v>
      </c>
      <c r="B113" s="32">
        <v>950300202</v>
      </c>
      <c r="C113" s="35" t="s">
        <v>141</v>
      </c>
      <c r="D113" s="105">
        <v>62</v>
      </c>
      <c r="E113" s="1">
        <v>866</v>
      </c>
      <c r="F113" s="25">
        <v>7.1593533487297925E-2</v>
      </c>
      <c r="G113" s="1">
        <v>4</v>
      </c>
      <c r="H113" s="25">
        <v>6.4516129032258063E-2</v>
      </c>
      <c r="I113" s="1" t="s">
        <v>48</v>
      </c>
      <c r="J113" s="25" t="s">
        <v>48</v>
      </c>
      <c r="K113" s="1">
        <v>55</v>
      </c>
      <c r="L113" s="25">
        <v>0.88709677419354838</v>
      </c>
      <c r="M113" s="1">
        <v>3</v>
      </c>
      <c r="N113" s="126">
        <f t="shared" ref="N113:N159" si="235">+M113/D113</f>
        <v>4.8387096774193547E-2</v>
      </c>
      <c r="O113" s="39">
        <v>103</v>
      </c>
      <c r="P113" s="40">
        <v>923</v>
      </c>
      <c r="Q113" s="44">
        <f t="shared" ref="Q113:Q160" si="236">O113/P113</f>
        <v>0.11159263271939328</v>
      </c>
      <c r="R113" s="41">
        <v>2</v>
      </c>
      <c r="S113" s="45">
        <f t="shared" ref="S113:S160" si="237">R113/O113</f>
        <v>1.9417475728155338E-2</v>
      </c>
      <c r="T113" s="41" t="s">
        <v>48</v>
      </c>
      <c r="U113" s="45" t="s">
        <v>48</v>
      </c>
      <c r="V113" s="41">
        <v>100</v>
      </c>
      <c r="W113" s="45">
        <f t="shared" ref="W113:W160" si="238">V113/O113</f>
        <v>0.970873786407767</v>
      </c>
      <c r="X113" s="40">
        <v>1</v>
      </c>
      <c r="Y113" s="122">
        <f t="shared" ref="Y113:Y157" si="239">+X113/O113</f>
        <v>9.7087378640776691E-3</v>
      </c>
      <c r="Z113" s="39">
        <v>156</v>
      </c>
      <c r="AA113" s="40">
        <v>881</v>
      </c>
      <c r="AB113" s="44">
        <f t="shared" ref="AB113:AB160" si="240">Z113/AA113</f>
        <v>0.17707150964812712</v>
      </c>
      <c r="AC113" s="41" t="s">
        <v>48</v>
      </c>
      <c r="AD113" s="45" t="s">
        <v>48</v>
      </c>
      <c r="AE113" s="41" t="s">
        <v>48</v>
      </c>
      <c r="AF113" s="45" t="s">
        <v>48</v>
      </c>
      <c r="AG113" s="41">
        <v>138</v>
      </c>
      <c r="AH113" s="45">
        <f t="shared" ref="AH113:AH160" si="241">AG113/Z113</f>
        <v>0.88461538461538458</v>
      </c>
      <c r="AI113" s="40">
        <v>18</v>
      </c>
      <c r="AJ113" s="123">
        <f>+AI113/Z113</f>
        <v>0.11538461538461539</v>
      </c>
      <c r="AK113" s="39">
        <v>122</v>
      </c>
      <c r="AL113" s="40">
        <v>918</v>
      </c>
      <c r="AM113" s="44">
        <f t="shared" si="148"/>
        <v>0.13289760348583879</v>
      </c>
      <c r="AN113" s="41" t="s">
        <v>48</v>
      </c>
      <c r="AO113" s="45" t="s">
        <v>48</v>
      </c>
      <c r="AP113" s="41" t="s">
        <v>48</v>
      </c>
      <c r="AQ113" s="45" t="s">
        <v>48</v>
      </c>
      <c r="AR113" s="41">
        <v>106</v>
      </c>
      <c r="AS113" s="45">
        <f t="shared" si="150"/>
        <v>0.86885245901639341</v>
      </c>
      <c r="AT113" s="41">
        <v>16</v>
      </c>
      <c r="AU113" s="122">
        <f t="shared" ref="AU113:AU114" si="242">+AT113/AK113</f>
        <v>0.13114754098360656</v>
      </c>
    </row>
    <row r="114" spans="1:47" x14ac:dyDescent="0.25">
      <c r="A114" s="1" t="str">
        <f t="shared" si="151"/>
        <v>95</v>
      </c>
      <c r="B114" s="32">
        <v>950300277</v>
      </c>
      <c r="C114" s="35" t="s">
        <v>142</v>
      </c>
      <c r="D114" s="105">
        <v>465</v>
      </c>
      <c r="E114" s="1">
        <v>1643</v>
      </c>
      <c r="F114" s="25">
        <v>0.28301886792452829</v>
      </c>
      <c r="G114" s="1">
        <v>280</v>
      </c>
      <c r="H114" s="25">
        <v>0.60215053763440862</v>
      </c>
      <c r="I114" s="1" t="s">
        <v>48</v>
      </c>
      <c r="J114" s="25" t="s">
        <v>48</v>
      </c>
      <c r="K114" s="1">
        <v>181</v>
      </c>
      <c r="L114" s="25">
        <v>0.38924731182795697</v>
      </c>
      <c r="M114" s="1">
        <v>4</v>
      </c>
      <c r="N114" s="126">
        <f t="shared" si="235"/>
        <v>8.6021505376344086E-3</v>
      </c>
      <c r="O114" s="39">
        <v>450</v>
      </c>
      <c r="P114" s="40">
        <v>1590</v>
      </c>
      <c r="Q114" s="44">
        <f t="shared" si="236"/>
        <v>0.28301886792452829</v>
      </c>
      <c r="R114" s="41">
        <v>285</v>
      </c>
      <c r="S114" s="45">
        <f t="shared" si="237"/>
        <v>0.6333333333333333</v>
      </c>
      <c r="T114" s="41" t="s">
        <v>48</v>
      </c>
      <c r="U114" s="45" t="s">
        <v>48</v>
      </c>
      <c r="V114" s="41">
        <v>165</v>
      </c>
      <c r="W114" s="45">
        <f t="shared" si="238"/>
        <v>0.36666666666666664</v>
      </c>
      <c r="X114" s="40" t="s">
        <v>48</v>
      </c>
      <c r="Y114" s="122" t="s">
        <v>48</v>
      </c>
      <c r="Z114" s="39">
        <v>486</v>
      </c>
      <c r="AA114" s="40">
        <v>1618</v>
      </c>
      <c r="AB114" s="44">
        <f t="shared" si="240"/>
        <v>0.30037082818294192</v>
      </c>
      <c r="AC114" s="41">
        <v>295</v>
      </c>
      <c r="AD114" s="45">
        <f t="shared" ref="AD114:AD160" si="243">AC114/Z114</f>
        <v>0.60699588477366251</v>
      </c>
      <c r="AE114" s="41" t="s">
        <v>48</v>
      </c>
      <c r="AF114" s="45" t="s">
        <v>48</v>
      </c>
      <c r="AG114" s="41">
        <v>190</v>
      </c>
      <c r="AH114" s="45">
        <f t="shared" si="241"/>
        <v>0.39094650205761317</v>
      </c>
      <c r="AI114" s="40">
        <v>1</v>
      </c>
      <c r="AJ114" s="123">
        <f t="shared" ref="AJ114:AJ116" si="244">+AI114/Z114</f>
        <v>2.05761316872428E-3</v>
      </c>
      <c r="AK114" s="39">
        <v>541</v>
      </c>
      <c r="AL114" s="40">
        <v>1594</v>
      </c>
      <c r="AM114" s="44">
        <f t="shared" si="148"/>
        <v>0.33939774153074026</v>
      </c>
      <c r="AN114" s="41">
        <v>309</v>
      </c>
      <c r="AO114" s="45">
        <f t="shared" si="149"/>
        <v>0.57116451016635861</v>
      </c>
      <c r="AP114" s="41">
        <v>4</v>
      </c>
      <c r="AQ114" s="45">
        <f t="shared" si="155"/>
        <v>7.3937153419593345E-3</v>
      </c>
      <c r="AR114" s="41">
        <v>223</v>
      </c>
      <c r="AS114" s="45">
        <f t="shared" si="150"/>
        <v>0.4121996303142329</v>
      </c>
      <c r="AT114" s="41">
        <v>5</v>
      </c>
      <c r="AU114" s="122">
        <f t="shared" si="242"/>
        <v>9.242144177449169E-3</v>
      </c>
    </row>
    <row r="115" spans="1:47" x14ac:dyDescent="0.25">
      <c r="A115" s="1" t="str">
        <f t="shared" si="151"/>
        <v>95</v>
      </c>
      <c r="B115" s="32">
        <v>950300350</v>
      </c>
      <c r="C115" s="35" t="s">
        <v>143</v>
      </c>
      <c r="D115" s="105">
        <v>158</v>
      </c>
      <c r="E115" s="1">
        <v>451</v>
      </c>
      <c r="F115" s="25">
        <v>0.35033259423503327</v>
      </c>
      <c r="G115" s="1">
        <v>81</v>
      </c>
      <c r="H115" s="25">
        <v>0.51265822784810122</v>
      </c>
      <c r="I115" s="1" t="s">
        <v>48</v>
      </c>
      <c r="J115" s="25" t="s">
        <v>48</v>
      </c>
      <c r="K115" s="1">
        <v>76</v>
      </c>
      <c r="L115" s="25">
        <v>0.48101265822784811</v>
      </c>
      <c r="M115" s="1">
        <v>1</v>
      </c>
      <c r="N115" s="126">
        <f t="shared" si="235"/>
        <v>6.3291139240506328E-3</v>
      </c>
      <c r="O115" s="39">
        <v>160</v>
      </c>
      <c r="P115" s="40">
        <v>916</v>
      </c>
      <c r="Q115" s="44">
        <f t="shared" si="236"/>
        <v>0.17467248908296942</v>
      </c>
      <c r="R115" s="41">
        <v>86</v>
      </c>
      <c r="S115" s="45">
        <f t="shared" si="237"/>
        <v>0.53749999999999998</v>
      </c>
      <c r="T115" s="41" t="s">
        <v>48</v>
      </c>
      <c r="U115" s="45" t="s">
        <v>48</v>
      </c>
      <c r="V115" s="41">
        <v>72</v>
      </c>
      <c r="W115" s="45">
        <f t="shared" si="238"/>
        <v>0.45</v>
      </c>
      <c r="X115" s="40">
        <v>2</v>
      </c>
      <c r="Y115" s="122">
        <f t="shared" ref="Y115:Y159" si="245">+X115/O115</f>
        <v>1.2500000000000001E-2</v>
      </c>
      <c r="Z115" s="39">
        <v>139</v>
      </c>
      <c r="AA115" s="40">
        <v>898</v>
      </c>
      <c r="AB115" s="44">
        <f t="shared" si="240"/>
        <v>0.15478841870824053</v>
      </c>
      <c r="AC115" s="41">
        <v>75</v>
      </c>
      <c r="AD115" s="45">
        <f t="shared" si="243"/>
        <v>0.53956834532374098</v>
      </c>
      <c r="AE115" s="41" t="s">
        <v>48</v>
      </c>
      <c r="AF115" s="45" t="s">
        <v>48</v>
      </c>
      <c r="AG115" s="41">
        <v>62</v>
      </c>
      <c r="AH115" s="45">
        <f t="shared" si="241"/>
        <v>0.4460431654676259</v>
      </c>
      <c r="AI115" s="40">
        <v>2</v>
      </c>
      <c r="AJ115" s="123">
        <f t="shared" si="244"/>
        <v>1.4388489208633094E-2</v>
      </c>
      <c r="AK115" s="39">
        <v>169</v>
      </c>
      <c r="AL115" s="40">
        <v>883</v>
      </c>
      <c r="AM115" s="44">
        <f t="shared" si="148"/>
        <v>0.19139297848244621</v>
      </c>
      <c r="AN115" s="41">
        <v>101</v>
      </c>
      <c r="AO115" s="45">
        <f t="shared" si="149"/>
        <v>0.59763313609467461</v>
      </c>
      <c r="AP115" s="41" t="s">
        <v>48</v>
      </c>
      <c r="AQ115" s="45" t="s">
        <v>48</v>
      </c>
      <c r="AR115" s="41">
        <v>65</v>
      </c>
      <c r="AS115" s="45">
        <f t="shared" si="150"/>
        <v>0.38461538461538464</v>
      </c>
      <c r="AT115" s="41">
        <v>3</v>
      </c>
      <c r="AU115" s="122">
        <f>+AT115/AK115</f>
        <v>1.7751479289940829E-2</v>
      </c>
    </row>
    <row r="116" spans="1:47" ht="15.75" thickBot="1" x14ac:dyDescent="0.3">
      <c r="A116" s="1" t="str">
        <f t="shared" si="151"/>
        <v>95</v>
      </c>
      <c r="B116" s="32">
        <v>950807982</v>
      </c>
      <c r="C116" s="35" t="s">
        <v>144</v>
      </c>
      <c r="D116" s="106">
        <v>278</v>
      </c>
      <c r="E116" s="107">
        <v>2066</v>
      </c>
      <c r="F116" s="108">
        <v>0.13455953533397871</v>
      </c>
      <c r="G116" s="107" t="s">
        <v>48</v>
      </c>
      <c r="H116" s="108" t="s">
        <v>48</v>
      </c>
      <c r="I116" s="107">
        <v>1</v>
      </c>
      <c r="J116" s="108">
        <v>3.5971223021582736E-3</v>
      </c>
      <c r="K116" s="107">
        <v>276</v>
      </c>
      <c r="L116" s="108">
        <v>0.9928057553956835</v>
      </c>
      <c r="M116" s="107">
        <v>1</v>
      </c>
      <c r="N116" s="126">
        <f t="shared" si="235"/>
        <v>3.5971223021582736E-3</v>
      </c>
      <c r="O116" s="46">
        <v>364</v>
      </c>
      <c r="P116" s="47">
        <v>1962</v>
      </c>
      <c r="Q116" s="48">
        <f t="shared" si="236"/>
        <v>0.18552497451580022</v>
      </c>
      <c r="R116" s="49">
        <v>1</v>
      </c>
      <c r="S116" s="50">
        <f t="shared" si="237"/>
        <v>2.7472527472527475E-3</v>
      </c>
      <c r="T116" s="49">
        <v>13</v>
      </c>
      <c r="U116" s="50">
        <f t="shared" ref="U116:U162" si="246">T116/O116</f>
        <v>3.5714285714285712E-2</v>
      </c>
      <c r="V116" s="49">
        <v>349</v>
      </c>
      <c r="W116" s="50">
        <f t="shared" si="238"/>
        <v>0.95879120879120883</v>
      </c>
      <c r="X116" s="47">
        <v>1</v>
      </c>
      <c r="Y116" s="122">
        <f t="shared" si="245"/>
        <v>2.7472527472527475E-3</v>
      </c>
      <c r="Z116" s="46">
        <v>395</v>
      </c>
      <c r="AA116" s="47">
        <v>1989</v>
      </c>
      <c r="AB116" s="48">
        <f t="shared" si="240"/>
        <v>0.19859225741578682</v>
      </c>
      <c r="AC116" s="49" t="s">
        <v>48</v>
      </c>
      <c r="AD116" s="50" t="s">
        <v>48</v>
      </c>
      <c r="AE116" s="49">
        <v>5</v>
      </c>
      <c r="AF116" s="50">
        <f t="shared" ref="AF116:AF162" si="247">AE116/Z116</f>
        <v>1.2658227848101266E-2</v>
      </c>
      <c r="AG116" s="49">
        <v>389</v>
      </c>
      <c r="AH116" s="50">
        <f t="shared" si="241"/>
        <v>0.98481012658227851</v>
      </c>
      <c r="AI116" s="47">
        <v>1</v>
      </c>
      <c r="AJ116" s="124">
        <f t="shared" si="244"/>
        <v>2.5316455696202532E-3</v>
      </c>
      <c r="AK116" s="46">
        <v>413</v>
      </c>
      <c r="AL116" s="47">
        <v>1965</v>
      </c>
      <c r="AM116" s="48">
        <f t="shared" si="148"/>
        <v>0.21017811704834605</v>
      </c>
      <c r="AN116" s="49">
        <v>1</v>
      </c>
      <c r="AO116" s="50">
        <f t="shared" si="149"/>
        <v>2.4213075060532689E-3</v>
      </c>
      <c r="AP116" s="49">
        <v>10</v>
      </c>
      <c r="AQ116" s="50">
        <f t="shared" si="155"/>
        <v>2.4213075060532687E-2</v>
      </c>
      <c r="AR116" s="49">
        <v>402</v>
      </c>
      <c r="AS116" s="50">
        <f t="shared" si="150"/>
        <v>0.9733656174334141</v>
      </c>
      <c r="AT116" s="49" t="s">
        <v>48</v>
      </c>
      <c r="AU116" s="120" t="s">
        <v>48</v>
      </c>
    </row>
    <row r="117" spans="1:47" x14ac:dyDescent="0.25">
      <c r="AN117" s="38"/>
      <c r="AO117" s="38"/>
    </row>
    <row r="118" spans="1:47" x14ac:dyDescent="0.25">
      <c r="AN118" s="38"/>
      <c r="AO118" s="38"/>
    </row>
    <row r="119" spans="1:47" x14ac:dyDescent="0.25">
      <c r="AN119" s="38"/>
      <c r="AO119" s="38"/>
    </row>
    <row r="120" spans="1:47" x14ac:dyDescent="0.25">
      <c r="AN120" s="38"/>
      <c r="AO120" s="38"/>
    </row>
    <row r="121" spans="1:47" x14ac:dyDescent="0.25">
      <c r="AN121" s="38"/>
      <c r="AO121" s="38"/>
    </row>
    <row r="122" spans="1:47" x14ac:dyDescent="0.25">
      <c r="AN122" s="38"/>
      <c r="AO122" s="38"/>
    </row>
    <row r="123" spans="1:47" x14ac:dyDescent="0.25">
      <c r="AN123" s="38"/>
      <c r="AO123" s="38"/>
    </row>
    <row r="124" spans="1:47" x14ac:dyDescent="0.25">
      <c r="AN124" s="38"/>
      <c r="AO124" s="38"/>
    </row>
    <row r="125" spans="1:47" x14ac:dyDescent="0.25">
      <c r="AN125" s="38"/>
      <c r="AO125" s="38"/>
    </row>
    <row r="126" spans="1:47" x14ac:dyDescent="0.25">
      <c r="AN126" s="38"/>
      <c r="AO126" s="38"/>
    </row>
    <row r="127" spans="1:47" x14ac:dyDescent="0.25">
      <c r="AN127" s="38"/>
      <c r="AO127" s="38"/>
    </row>
    <row r="128" spans="1:47" x14ac:dyDescent="0.25">
      <c r="AN128" s="38"/>
      <c r="AO128" s="38"/>
    </row>
  </sheetData>
  <mergeCells count="42">
    <mergeCell ref="Z3:AJ3"/>
    <mergeCell ref="AC4:AD4"/>
    <mergeCell ref="AE4:AF4"/>
    <mergeCell ref="AG4:AH4"/>
    <mergeCell ref="AI4:AJ4"/>
    <mergeCell ref="O3:Y3"/>
    <mergeCell ref="R4:S4"/>
    <mergeCell ref="T4:U4"/>
    <mergeCell ref="V4:W4"/>
    <mergeCell ref="X4:Y4"/>
    <mergeCell ref="N51:N52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I51:I52"/>
    <mergeCell ref="J51:J52"/>
    <mergeCell ref="K51:K52"/>
    <mergeCell ref="L51:L52"/>
    <mergeCell ref="M51:M52"/>
    <mergeCell ref="D51:D52"/>
    <mergeCell ref="E51:E52"/>
    <mergeCell ref="F51:F52"/>
    <mergeCell ref="G51:G52"/>
    <mergeCell ref="H51:H52"/>
    <mergeCell ref="D3:N3"/>
    <mergeCell ref="G4:H4"/>
    <mergeCell ref="I4:J4"/>
    <mergeCell ref="K4:L4"/>
    <mergeCell ref="M4:N4"/>
    <mergeCell ref="AT4:AU4"/>
    <mergeCell ref="AK3:AT3"/>
    <mergeCell ref="AN4:AO4"/>
    <mergeCell ref="AP4:AQ4"/>
    <mergeCell ref="AR4:AS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workbookViewId="0"/>
  </sheetViews>
  <sheetFormatPr baseColWidth="10" defaultRowHeight="15" x14ac:dyDescent="0.25"/>
  <cols>
    <col min="1" max="1" width="18.85546875" style="7" customWidth="1"/>
    <col min="2" max="4" width="11.42578125" style="7"/>
    <col min="5" max="12" width="12.42578125" style="7" customWidth="1"/>
    <col min="13" max="16384" width="11.42578125" style="7"/>
  </cols>
  <sheetData>
    <row r="1" spans="1:12" x14ac:dyDescent="0.25">
      <c r="A1" s="13" t="s">
        <v>254</v>
      </c>
    </row>
    <row r="2" spans="1:12" x14ac:dyDescent="0.25">
      <c r="A2" s="13"/>
    </row>
    <row r="3" spans="1:12" x14ac:dyDescent="0.25">
      <c r="A3" s="13"/>
    </row>
    <row r="4" spans="1:12" x14ac:dyDescent="0.25">
      <c r="A4" s="27">
        <v>2015</v>
      </c>
    </row>
    <row r="5" spans="1:12" ht="15.75" thickBot="1" x14ac:dyDescent="0.3">
      <c r="A5" s="27"/>
    </row>
    <row r="6" spans="1:12" ht="33.75" customHeight="1" x14ac:dyDescent="0.25">
      <c r="A6" s="121" t="s">
        <v>253</v>
      </c>
      <c r="B6" s="167" t="s">
        <v>25</v>
      </c>
      <c r="C6" s="168" t="s">
        <v>37</v>
      </c>
      <c r="D6" s="168" t="s">
        <v>38</v>
      </c>
      <c r="E6" s="169" t="s">
        <v>39</v>
      </c>
      <c r="F6" s="169"/>
      <c r="G6" s="169" t="s">
        <v>41</v>
      </c>
      <c r="H6" s="169"/>
      <c r="I6" s="169" t="s">
        <v>40</v>
      </c>
      <c r="J6" s="169"/>
      <c r="K6" s="162" t="s">
        <v>42</v>
      </c>
      <c r="L6" s="163"/>
    </row>
    <row r="7" spans="1:12" x14ac:dyDescent="0.25">
      <c r="A7" s="35" t="s">
        <v>250</v>
      </c>
      <c r="B7" s="39">
        <v>26982</v>
      </c>
      <c r="C7" s="40">
        <v>117324</v>
      </c>
      <c r="D7" s="44">
        <f>B7/C7</f>
        <v>0.22997852101871741</v>
      </c>
      <c r="E7" s="41">
        <v>12135</v>
      </c>
      <c r="F7" s="45">
        <f>E7/B7</f>
        <v>0.44974427396041805</v>
      </c>
      <c r="G7" s="41">
        <v>3226</v>
      </c>
      <c r="H7" s="45">
        <f>G7/B7</f>
        <v>0.11956118894077533</v>
      </c>
      <c r="I7" s="41">
        <v>11017</v>
      </c>
      <c r="J7" s="45">
        <f>I7/B7</f>
        <v>0.40830924319916984</v>
      </c>
      <c r="K7" s="41">
        <v>625</v>
      </c>
      <c r="L7" s="133">
        <f>K7/B7</f>
        <v>2.3163590541842711E-2</v>
      </c>
    </row>
    <row r="8" spans="1:12" x14ac:dyDescent="0.25">
      <c r="A8" s="35" t="s">
        <v>251</v>
      </c>
      <c r="B8" s="39">
        <v>2781</v>
      </c>
      <c r="C8" s="40">
        <v>18217</v>
      </c>
      <c r="D8" s="44">
        <f>B8/C8</f>
        <v>0.15265960366690454</v>
      </c>
      <c r="E8" s="41">
        <v>871</v>
      </c>
      <c r="F8" s="45">
        <f>E8/B8</f>
        <v>0.31319669183746851</v>
      </c>
      <c r="G8" s="41">
        <v>491</v>
      </c>
      <c r="H8" s="45">
        <f>G8/B8</f>
        <v>0.17655519597267169</v>
      </c>
      <c r="I8" s="41">
        <v>1420</v>
      </c>
      <c r="J8" s="45">
        <f>I8/B8</f>
        <v>0.51060769507371451</v>
      </c>
      <c r="K8" s="41">
        <v>1</v>
      </c>
      <c r="L8" s="133">
        <f>K8/B8</f>
        <v>3.595828838547285E-4</v>
      </c>
    </row>
    <row r="9" spans="1:12" ht="15.75" thickBot="1" x14ac:dyDescent="0.3">
      <c r="A9" s="35" t="s">
        <v>252</v>
      </c>
      <c r="B9" s="46">
        <v>6809</v>
      </c>
      <c r="C9" s="47">
        <v>44137</v>
      </c>
      <c r="D9" s="48">
        <f>B9/C9</f>
        <v>0.15426966037564854</v>
      </c>
      <c r="E9" s="49">
        <v>2463</v>
      </c>
      <c r="F9" s="50">
        <f>E9/B9</f>
        <v>0.36172712586282862</v>
      </c>
      <c r="G9" s="49">
        <v>27</v>
      </c>
      <c r="H9" s="50">
        <f>G9/B9</f>
        <v>3.9653399911881333E-3</v>
      </c>
      <c r="I9" s="49">
        <v>3978</v>
      </c>
      <c r="J9" s="50">
        <f>I9/B9</f>
        <v>0.58422675870171836</v>
      </c>
      <c r="K9" s="49">
        <v>341</v>
      </c>
      <c r="L9" s="134">
        <f>K9/B9</f>
        <v>5.0080775444264945E-2</v>
      </c>
    </row>
    <row r="10" spans="1:12" x14ac:dyDescent="0.25">
      <c r="E10" s="38"/>
      <c r="F10" s="38"/>
    </row>
    <row r="11" spans="1:12" x14ac:dyDescent="0.25">
      <c r="A11" s="27">
        <v>2014</v>
      </c>
      <c r="E11" s="38"/>
      <c r="F11" s="38"/>
    </row>
    <row r="12" spans="1:12" ht="15.75" thickBot="1" x14ac:dyDescent="0.3">
      <c r="A12" s="27"/>
      <c r="E12" s="38"/>
      <c r="F12" s="38"/>
    </row>
    <row r="13" spans="1:12" ht="29.25" customHeight="1" x14ac:dyDescent="0.25">
      <c r="A13" s="121" t="s">
        <v>253</v>
      </c>
      <c r="B13" s="167" t="s">
        <v>25</v>
      </c>
      <c r="C13" s="168" t="s">
        <v>37</v>
      </c>
      <c r="D13" s="168" t="s">
        <v>38</v>
      </c>
      <c r="E13" s="169" t="s">
        <v>39</v>
      </c>
      <c r="F13" s="169"/>
      <c r="G13" s="169" t="s">
        <v>41</v>
      </c>
      <c r="H13" s="169"/>
      <c r="I13" s="169" t="s">
        <v>40</v>
      </c>
      <c r="J13" s="169"/>
      <c r="K13" s="162" t="s">
        <v>42</v>
      </c>
      <c r="L13" s="163"/>
    </row>
    <row r="14" spans="1:12" x14ac:dyDescent="0.25">
      <c r="A14" s="35" t="s">
        <v>250</v>
      </c>
      <c r="B14" s="39">
        <v>27507</v>
      </c>
      <c r="C14" s="40">
        <v>118026</v>
      </c>
      <c r="D14" s="44">
        <f>B14/C14</f>
        <v>0.23305881754867572</v>
      </c>
      <c r="E14" s="41">
        <v>12247</v>
      </c>
      <c r="F14" s="45">
        <f>E14/B14</f>
        <v>0.44523212273239537</v>
      </c>
      <c r="G14" s="41">
        <v>2659</v>
      </c>
      <c r="H14" s="45">
        <f>G14/B14</f>
        <v>9.6666303122841454E-2</v>
      </c>
      <c r="I14" s="41">
        <v>12254</v>
      </c>
      <c r="J14" s="45">
        <f>I14/B14</f>
        <v>0.44548660341004109</v>
      </c>
      <c r="K14" s="41">
        <v>368</v>
      </c>
      <c r="L14" s="133">
        <f>K14/B14</f>
        <v>1.3378412767659142E-2</v>
      </c>
    </row>
    <row r="15" spans="1:12" x14ac:dyDescent="0.25">
      <c r="A15" s="35" t="s">
        <v>251</v>
      </c>
      <c r="B15" s="39">
        <v>2801</v>
      </c>
      <c r="C15" s="40">
        <v>18155</v>
      </c>
      <c r="D15" s="44">
        <f t="shared" ref="D15:D16" si="0">B15/C15</f>
        <v>0.15428256678600935</v>
      </c>
      <c r="E15" s="41">
        <v>852</v>
      </c>
      <c r="F15" s="45">
        <f t="shared" ref="F15:F16" si="1">E15/B15</f>
        <v>0.30417707961442342</v>
      </c>
      <c r="G15" s="41">
        <v>521</v>
      </c>
      <c r="H15" s="45">
        <f t="shared" ref="H15:H16" si="2">G15/B15</f>
        <v>0.18600499821492325</v>
      </c>
      <c r="I15" s="41">
        <v>1428</v>
      </c>
      <c r="J15" s="45">
        <f t="shared" ref="J15:J16" si="3">I15/B15</f>
        <v>0.50981792217065336</v>
      </c>
      <c r="K15" s="41" t="s">
        <v>48</v>
      </c>
      <c r="L15" s="133" t="s">
        <v>48</v>
      </c>
    </row>
    <row r="16" spans="1:12" ht="15.75" thickBot="1" x14ac:dyDescent="0.3">
      <c r="A16" s="35" t="s">
        <v>252</v>
      </c>
      <c r="B16" s="46">
        <v>8238</v>
      </c>
      <c r="C16" s="47">
        <v>46649</v>
      </c>
      <c r="D16" s="48">
        <f t="shared" si="0"/>
        <v>0.17659542541104847</v>
      </c>
      <c r="E16" s="49">
        <v>2868</v>
      </c>
      <c r="F16" s="50">
        <f t="shared" si="1"/>
        <v>0.34814275309541148</v>
      </c>
      <c r="G16" s="49">
        <v>54</v>
      </c>
      <c r="H16" s="50">
        <f t="shared" si="2"/>
        <v>6.5549890750182084E-3</v>
      </c>
      <c r="I16" s="49">
        <v>5105</v>
      </c>
      <c r="J16" s="50">
        <f t="shared" si="3"/>
        <v>0.61968924496236955</v>
      </c>
      <c r="K16" s="49">
        <v>211</v>
      </c>
      <c r="L16" s="134">
        <f t="shared" ref="L16" si="4">K16/B16</f>
        <v>2.5613012867200777E-2</v>
      </c>
    </row>
    <row r="17" spans="1:12" x14ac:dyDescent="0.25">
      <c r="E17" s="38"/>
      <c r="F17" s="38"/>
    </row>
    <row r="18" spans="1:12" x14ac:dyDescent="0.25">
      <c r="A18" s="27">
        <v>2013</v>
      </c>
      <c r="E18" s="38"/>
      <c r="F18" s="38"/>
    </row>
    <row r="19" spans="1:12" ht="15.75" thickBot="1" x14ac:dyDescent="0.3">
      <c r="A19" s="27"/>
      <c r="E19" s="38"/>
      <c r="F19" s="38"/>
    </row>
    <row r="20" spans="1:12" ht="29.25" customHeight="1" x14ac:dyDescent="0.25">
      <c r="A20" s="121" t="s">
        <v>253</v>
      </c>
      <c r="B20" s="167" t="s">
        <v>25</v>
      </c>
      <c r="C20" s="168" t="s">
        <v>37</v>
      </c>
      <c r="D20" s="168" t="s">
        <v>38</v>
      </c>
      <c r="E20" s="169" t="s">
        <v>39</v>
      </c>
      <c r="F20" s="169"/>
      <c r="G20" s="169" t="s">
        <v>41</v>
      </c>
      <c r="H20" s="169"/>
      <c r="I20" s="169" t="s">
        <v>40</v>
      </c>
      <c r="J20" s="169"/>
      <c r="K20" s="162" t="s">
        <v>42</v>
      </c>
      <c r="L20" s="163"/>
    </row>
    <row r="21" spans="1:12" x14ac:dyDescent="0.25">
      <c r="A21" s="35" t="s">
        <v>250</v>
      </c>
      <c r="B21" s="39">
        <v>28478</v>
      </c>
      <c r="C21" s="40">
        <v>114192</v>
      </c>
      <c r="D21" s="44">
        <f>B21/C21</f>
        <v>0.24938699733781702</v>
      </c>
      <c r="E21" s="41">
        <v>12703</v>
      </c>
      <c r="F21" s="45">
        <f>E21/B21</f>
        <v>0.44606362806376854</v>
      </c>
      <c r="G21" s="41">
        <v>3021</v>
      </c>
      <c r="H21" s="45">
        <f>G21/B21</f>
        <v>0.10608188777301777</v>
      </c>
      <c r="I21" s="41">
        <v>12504</v>
      </c>
      <c r="J21" s="45">
        <f>I21/B21</f>
        <v>0.43907577779338436</v>
      </c>
      <c r="K21" s="41">
        <v>277</v>
      </c>
      <c r="L21" s="133">
        <f>K21/B21</f>
        <v>9.7268066577709117E-3</v>
      </c>
    </row>
    <row r="22" spans="1:12" x14ac:dyDescent="0.25">
      <c r="A22" s="35" t="s">
        <v>251</v>
      </c>
      <c r="B22" s="39">
        <v>2905</v>
      </c>
      <c r="C22" s="40">
        <v>17531</v>
      </c>
      <c r="D22" s="44">
        <f t="shared" ref="D22:D23" si="5">B22/C22</f>
        <v>0.1657064628372597</v>
      </c>
      <c r="E22" s="41">
        <v>930</v>
      </c>
      <c r="F22" s="45">
        <f t="shared" ref="F22:F23" si="6">E22/B22</f>
        <v>0.32013769363166955</v>
      </c>
      <c r="G22" s="41">
        <v>575</v>
      </c>
      <c r="H22" s="45">
        <f t="shared" ref="H22:H23" si="7">G22/B22</f>
        <v>0.19793459552495696</v>
      </c>
      <c r="I22" s="41">
        <v>1399</v>
      </c>
      <c r="J22" s="45">
        <f t="shared" ref="J22:J23" si="8">I22/B22</f>
        <v>0.48158347676419966</v>
      </c>
      <c r="K22" s="41">
        <v>2</v>
      </c>
      <c r="L22" s="133">
        <f t="shared" ref="L22:L23" si="9">K22/B22</f>
        <v>6.8846815834767647E-4</v>
      </c>
    </row>
    <row r="23" spans="1:12" ht="15.75" thickBot="1" x14ac:dyDescent="0.3">
      <c r="A23" s="35" t="s">
        <v>252</v>
      </c>
      <c r="B23" s="46">
        <v>9227</v>
      </c>
      <c r="C23" s="47">
        <v>48399</v>
      </c>
      <c r="D23" s="48">
        <f t="shared" si="5"/>
        <v>0.19064443480237195</v>
      </c>
      <c r="E23" s="49">
        <v>3009</v>
      </c>
      <c r="F23" s="50">
        <f t="shared" si="6"/>
        <v>0.3261081608323399</v>
      </c>
      <c r="G23" s="49">
        <v>19</v>
      </c>
      <c r="H23" s="50">
        <f t="shared" si="7"/>
        <v>2.0591741627831363E-3</v>
      </c>
      <c r="I23" s="49">
        <v>5821</v>
      </c>
      <c r="J23" s="50">
        <f t="shared" si="8"/>
        <v>0.63086593692424409</v>
      </c>
      <c r="K23" s="49">
        <v>378</v>
      </c>
      <c r="L23" s="134">
        <f t="shared" si="9"/>
        <v>4.0966728080632925E-2</v>
      </c>
    </row>
    <row r="25" spans="1:12" x14ac:dyDescent="0.25">
      <c r="A25" s="27">
        <v>2012</v>
      </c>
    </row>
    <row r="26" spans="1:12" ht="15.75" thickBot="1" x14ac:dyDescent="0.3">
      <c r="A26" s="27"/>
    </row>
    <row r="27" spans="1:12" ht="30" customHeight="1" x14ac:dyDescent="0.25">
      <c r="A27" s="121" t="s">
        <v>253</v>
      </c>
      <c r="B27" s="167" t="s">
        <v>25</v>
      </c>
      <c r="C27" s="168" t="s">
        <v>37</v>
      </c>
      <c r="D27" s="168" t="s">
        <v>38</v>
      </c>
      <c r="E27" s="169" t="s">
        <v>39</v>
      </c>
      <c r="F27" s="169"/>
      <c r="G27" s="169" t="s">
        <v>41</v>
      </c>
      <c r="H27" s="169"/>
      <c r="I27" s="169" t="s">
        <v>40</v>
      </c>
      <c r="J27" s="169"/>
      <c r="K27" s="162" t="s">
        <v>42</v>
      </c>
      <c r="L27" s="163"/>
    </row>
    <row r="28" spans="1:12" x14ac:dyDescent="0.25">
      <c r="A28" s="35" t="s">
        <v>250</v>
      </c>
      <c r="B28" s="39">
        <v>27347</v>
      </c>
      <c r="C28" s="40">
        <v>112004</v>
      </c>
      <c r="D28" s="44">
        <f>B28/C28</f>
        <v>0.24416092282418486</v>
      </c>
      <c r="E28" s="41">
        <v>11422</v>
      </c>
      <c r="F28" s="45">
        <f>E28/B28</f>
        <v>0.41766921417340108</v>
      </c>
      <c r="G28" s="41">
        <v>2617</v>
      </c>
      <c r="H28" s="45">
        <f>G28/B28</f>
        <v>9.5696054411818485E-2</v>
      </c>
      <c r="I28" s="41">
        <v>12149</v>
      </c>
      <c r="J28" s="45">
        <f>I28/B28</f>
        <v>0.44425348301459028</v>
      </c>
      <c r="K28" s="41">
        <v>1171</v>
      </c>
      <c r="L28" s="133">
        <f>K28/B28</f>
        <v>4.2820053387940177E-2</v>
      </c>
    </row>
    <row r="29" spans="1:12" x14ac:dyDescent="0.25">
      <c r="A29" s="35" t="s">
        <v>251</v>
      </c>
      <c r="B29" s="39">
        <v>2837</v>
      </c>
      <c r="C29" s="40">
        <v>17517</v>
      </c>
      <c r="D29" s="44">
        <f t="shared" ref="D29:D30" si="10">B29/C29</f>
        <v>0.16195695609978877</v>
      </c>
      <c r="E29" s="41">
        <v>858</v>
      </c>
      <c r="F29" s="45">
        <f t="shared" ref="F29:F30" si="11">E29/B29</f>
        <v>0.30243214663376805</v>
      </c>
      <c r="G29" s="41">
        <v>515</v>
      </c>
      <c r="H29" s="45">
        <f t="shared" ref="H29:H30" si="12">G29/B29</f>
        <v>0.18152978498413819</v>
      </c>
      <c r="I29" s="41">
        <v>1453</v>
      </c>
      <c r="J29" s="45">
        <f t="shared" ref="J29:J30" si="13">I29/B29</f>
        <v>0.51216073316884037</v>
      </c>
      <c r="K29" s="41">
        <v>11</v>
      </c>
      <c r="L29" s="133">
        <f t="shared" ref="L29:L30" si="14">K29/B29</f>
        <v>3.8773352132534366E-3</v>
      </c>
    </row>
    <row r="30" spans="1:12" ht="15.75" thickBot="1" x14ac:dyDescent="0.3">
      <c r="A30" s="35" t="s">
        <v>252</v>
      </c>
      <c r="B30" s="46">
        <v>9708</v>
      </c>
      <c r="C30" s="47">
        <v>50561</v>
      </c>
      <c r="D30" s="48">
        <f t="shared" si="10"/>
        <v>0.19200569608987164</v>
      </c>
      <c r="E30" s="49">
        <v>3241</v>
      </c>
      <c r="F30" s="50">
        <f t="shared" si="11"/>
        <v>0.33384837247630822</v>
      </c>
      <c r="G30" s="49">
        <v>25</v>
      </c>
      <c r="H30" s="50">
        <f t="shared" si="12"/>
        <v>2.5751957148743305E-3</v>
      </c>
      <c r="I30" s="49">
        <v>5978</v>
      </c>
      <c r="J30" s="50">
        <f t="shared" si="13"/>
        <v>0.61578079934074992</v>
      </c>
      <c r="K30" s="49">
        <v>465</v>
      </c>
      <c r="L30" s="134">
        <f t="shared" si="14"/>
        <v>4.7898640296662548E-2</v>
      </c>
    </row>
  </sheetData>
  <mergeCells count="16">
    <mergeCell ref="E6:F6"/>
    <mergeCell ref="G6:H6"/>
    <mergeCell ref="I6:J6"/>
    <mergeCell ref="K6:L6"/>
    <mergeCell ref="E27:F27"/>
    <mergeCell ref="G27:H27"/>
    <mergeCell ref="I27:J27"/>
    <mergeCell ref="K27:L27"/>
    <mergeCell ref="E13:F13"/>
    <mergeCell ref="G13:H13"/>
    <mergeCell ref="I13:J13"/>
    <mergeCell ref="K13:L13"/>
    <mergeCell ref="E20:F20"/>
    <mergeCell ref="G20:H20"/>
    <mergeCell ref="I20:J20"/>
    <mergeCell ref="K20:L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Recours à l'IVG - dom</vt:lpstr>
      <vt:lpstr>Age de la mère - enr</vt:lpstr>
      <vt:lpstr>Age de la mère - dom</vt:lpstr>
      <vt:lpstr>Fuite</vt:lpstr>
      <vt:lpstr>Attractivité</vt:lpstr>
      <vt:lpstr>Age gestationnel</vt:lpstr>
      <vt:lpstr>Méthodes par dept_enr </vt:lpstr>
      <vt:lpstr>Méthodes par ES</vt:lpstr>
      <vt:lpstr>Méthodes par statut</vt:lpstr>
      <vt:lpstr>Selon le statut de l'ES</vt:lpstr>
      <vt:lpstr>Evolution IVG par mois</vt:lpstr>
    </vt:vector>
  </TitlesOfParts>
  <Company>APHP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POULAIN Chloé</dc:creator>
  <cp:lastModifiedBy>POULAIN Chloé</cp:lastModifiedBy>
  <dcterms:created xsi:type="dcterms:W3CDTF">2015-09-16T14:30:26Z</dcterms:created>
  <dcterms:modified xsi:type="dcterms:W3CDTF">2016-11-07T15:01:35Z</dcterms:modified>
</cp:coreProperties>
</file>